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496" windowHeight="3336" activeTab="0"/>
  </bookViews>
  <sheets>
    <sheet name="STQ-77" sheetId="1" r:id="rId1"/>
    <sheet name="Summary" sheetId="2" r:id="rId2"/>
  </sheets>
  <definedNames>
    <definedName name="OLE_LINK13" localSheetId="0">'STQ-77'!$K$11</definedName>
  </definedNames>
  <calcPr fullCalcOnLoad="1"/>
</workbook>
</file>

<file path=xl/sharedStrings.xml><?xml version="1.0" encoding="utf-8"?>
<sst xmlns="http://schemas.openxmlformats.org/spreadsheetml/2006/main" count="230" uniqueCount="194">
  <si>
    <t>Physical Tempo</t>
  </si>
  <si>
    <t>Date of birth</t>
  </si>
  <si>
    <t>dd</t>
  </si>
  <si>
    <t>mm</t>
  </si>
  <si>
    <t>yyyy</t>
  </si>
  <si>
    <t>Age</t>
  </si>
  <si>
    <t>Profession</t>
  </si>
  <si>
    <t>Sex:</t>
  </si>
  <si>
    <t>DOB:</t>
  </si>
  <si>
    <t>STQ-77 Summary</t>
  </si>
  <si>
    <t>Testing: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</si>
  <si>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</si>
  <si>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</si>
  <si>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</si>
  <si>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</si>
  <si>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</si>
  <si>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</si>
  <si>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</si>
  <si>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</si>
  <si>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</si>
  <si>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</si>
  <si>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</si>
  <si>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</si>
  <si>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</si>
  <si>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</si>
  <si>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</si>
  <si>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</si>
  <si>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</si>
  <si>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</si>
  <si>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</si>
  <si>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</si>
  <si>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</si>
  <si>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</si>
  <si>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</si>
  <si>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</si>
  <si>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</si>
  <si>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</si>
  <si>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</si>
  <si>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</si>
  <si>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</si>
  <si>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</si>
  <si>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</si>
  <si>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</si>
  <si>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</si>
  <si>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</si>
  <si>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</si>
  <si>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</si>
  <si>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</si>
  <si>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</si>
  <si>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</si>
  <si>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</si>
  <si>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</si>
  <si>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</si>
  <si>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</si>
  <si>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</si>
  <si>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</si>
  <si>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</si>
  <si>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</si>
  <si>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</si>
  <si>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</si>
  <si>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</si>
  <si>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</si>
  <si>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</si>
  <si>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</si>
  <si>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</si>
  <si>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</si>
  <si>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</si>
  <si>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</si>
  <si>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</si>
  <si>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Employment status</t>
  </si>
  <si>
    <t>Diagnosis</t>
  </si>
  <si>
    <t>姓名</t>
  </si>
  <si>
    <t>出生日期</t>
  </si>
  <si>
    <t>日</t>
  </si>
  <si>
    <t>月</t>
  </si>
  <si>
    <t>年</t>
  </si>
  <si>
    <t>To print the summary, chose only page 1</t>
  </si>
  <si>
    <t>血型</t>
  </si>
  <si>
    <t>身高</t>
  </si>
  <si>
    <t>姐妹</t>
  </si>
  <si>
    <t>兄弟</t>
  </si>
  <si>
    <t>您是您家第</t>
  </si>
  <si>
    <t>收入水平</t>
  </si>
  <si>
    <t>毒品</t>
  </si>
  <si>
    <t>別名: 正式性格特征目錄</t>
  </si>
  <si>
    <t xml:space="preserve">        性格問卷結構,增補版</t>
  </si>
  <si>
    <t>姓名，昵稱或ID</t>
  </si>
  <si>
    <t>職業 (學生,工人,專業人士,退休員工,等)</t>
  </si>
  <si>
    <t>性別 （男/女）</t>
  </si>
  <si>
    <t xml:space="preserve">                                                      您出生時父母的年齡:</t>
  </si>
  <si>
    <t xml:space="preserve">                                                                      父母的職業:</t>
  </si>
  <si>
    <t xml:space="preserve">                                 父母的國籍:</t>
  </si>
  <si>
    <t>(E)在職, (U)失業, (R)退休, (D)殘疾, (St)學生</t>
  </si>
  <si>
    <t>教育經歷</t>
  </si>
  <si>
    <t>母親</t>
  </si>
  <si>
    <t>父親</t>
  </si>
  <si>
    <t>慣用手(R右/L左)</t>
  </si>
  <si>
    <t>年齡</t>
  </si>
  <si>
    <t>體重</t>
  </si>
  <si>
    <t>個孩子</t>
  </si>
  <si>
    <t>您家壹共有</t>
  </si>
  <si>
    <t>測試日期</t>
  </si>
  <si>
    <t>您與兄弟姐妹的年齡差</t>
  </si>
  <si>
    <t>他們的職業</t>
  </si>
  <si>
    <t>您的婚姻狀況：(S)單身，(M)已婚，(D)離婚，(W)喪偶</t>
  </si>
  <si>
    <t>(“+”他們年長,“-”他們年幼)</t>
  </si>
  <si>
    <t>壹天抽煙次數</t>
  </si>
  <si>
    <t>壹周攝入酒精次數</t>
  </si>
  <si>
    <t>過往病史</t>
  </si>
  <si>
    <t>請想象出最符合以下77個句子所描述的情形,</t>
  </si>
  <si>
    <t>根據您的第壹反應快速回答。請註意：</t>
  </si>
  <si>
    <t>您的回答沒有對錯之分。請在答卷中相對應的格中寫下最能描述您行為的答案</t>
  </si>
  <si>
    <t>以下描述符合妳的性格嗎：</t>
  </si>
  <si>
    <t>我喜歡在閑暇時間從事體力活動。</t>
  </si>
  <si>
    <t>我喜歡參加需要快速奔跑移動的運動。</t>
  </si>
  <si>
    <t>在大型社交聚會中，我很容易與很多人交談並且不會感到疲倦。</t>
  </si>
  <si>
    <t>我很厭煩我周圍的人談論政治或科學。</t>
  </si>
  <si>
    <t>我可以輕松地處理快速的談話。</t>
  </si>
  <si>
    <t>即使在充滿挑戰的情況下，我也會保持冷靜，自信和樂觀。</t>
  </si>
  <si>
    <t>我不喜歡冒險的活動。</t>
  </si>
  <si>
    <t>從書籍中汲取知識和向專家請教需要花費大量時間，但這能使我感到快樂。</t>
  </si>
  <si>
    <t>在約會和工作中我從不遲到。</t>
  </si>
  <si>
    <t>我喜歡劇烈運動。</t>
  </si>
  <si>
    <t>我覺得沒有必要反復思考事情發生的原因及過程。</t>
  </si>
  <si>
    <t>我做體力工作很快。</t>
  </si>
  <si>
    <t>我會花時間與朋友交談並且與人交流不會使我感到疲憊。</t>
  </si>
  <si>
    <t>我語速很快。</t>
  </si>
  <si>
    <t>我奉獻我的壹生為他人謀求利益，幫助他人解決問題、實現他們的願望。</t>
  </si>
  <si>
    <t>我更傾向與選擇熟悉的服務場所，即使其他地方可能會更好。</t>
  </si>
  <si>
    <t>即使作為成人，我也會為了追求刺激而去做壹些冒險的事情。</t>
  </si>
  <si>
    <t>我不介意與陌生人談論我自己。</t>
  </si>
  <si>
    <t>當我需要做腦力勞動時（閱讀，規劃，計算等），我很容易感到疲憊。</t>
  </si>
  <si>
    <t>我有時會談論我不明白的事情。</t>
  </si>
  <si>
    <t>我可以在不休息的條件下完成壹份長時間的體力勞動。</t>
  </si>
  <si>
    <t>我經常因為面對生活上的壓力時顯得過於“放松”而被批評。</t>
  </si>
  <si>
    <t>我的手部動作快速靈活。</t>
  </si>
  <si>
    <t>在閑暇時，比起壹個人呆著，我更喜歡與人交流。</t>
  </si>
  <si>
    <t>我在從事體力活動時能夠快速進入狀態。</t>
  </si>
  <si>
    <t>我可以快速流利地說話而不猶豫。</t>
  </si>
  <si>
    <t>很多時候我因為反應太快會說或做令我後悔的事情。</t>
  </si>
  <si>
    <t>事先做好最壞的打算永遠比當它發生時毫無準備要明智。</t>
  </si>
  <si>
    <t>我討厭別人與我談論他們的失敗。</t>
  </si>
  <si>
    <t>我喜歡需要集中註意力思考的智力遊戲。</t>
  </si>
  <si>
    <t>對於長時間的工作，我更喜歡腦力勞動而不是體力勞動。</t>
  </si>
  <si>
    <t>我有時會八卦。</t>
  </si>
  <si>
    <t>在做體力勞動時，我可以堅持壹段時間才會感到勞累。</t>
  </si>
  <si>
    <t>需要長時間準備或規劃的重要活動或是考試會讓我感到疲倦。</t>
  </si>
  <si>
    <t>做體力工作時，我更喜歡快速地完成。</t>
  </si>
  <si>
    <t>我與同事或與鄰居的對話通常非常簡短，所以人們不會覺得我是壹個喜歡社交的人。</t>
  </si>
  <si>
    <t>別說我掃妳興，但我在遇到不尋常的事情時更喜歡尋找科學的而不是迷信的解釋。</t>
  </si>
  <si>
    <t>我很難快速的說話。</t>
  </si>
  <si>
    <t>陌生的場所或事件的意外發展會讓我更加緊張而不是好奇。</t>
  </si>
  <si>
    <t>冒險是我緩解無聊的主要方式。</t>
  </si>
  <si>
    <t>長時間思考和集中註意力對我來說不是難事兒。</t>
  </si>
  <si>
    <t>我沒有時間去管他人的閑事。</t>
  </si>
  <si>
    <t>體力勞動會讓我很快趕到疲憊不堪。</t>
  </si>
  <si>
    <t>我家務活做的又快又好。</t>
  </si>
  <si>
    <t>我即使和朋友在壹起時也很少說話。</t>
  </si>
  <si>
    <t>當我犯錯時，我比身邊的人更容易接受錯誤。</t>
  </si>
  <si>
    <t>我不喜歡別人借我的東西。</t>
  </si>
  <si>
    <t>我沖動或情緒化的反應常常給我帶來麻煩。</t>
  </si>
  <si>
    <t>在不確定的情況下，我總是需要有人鼓勵我安慰我。</t>
  </si>
  <si>
    <t>我很喜歡飆車或坐遊樂場過山車的速度感。</t>
  </si>
  <si>
    <t>我喜歡哲學和科學。</t>
  </si>
  <si>
    <t>我總是在幫助他人而非謀求自己的利益。</t>
  </si>
  <si>
    <t>比起愛情片，體育節目，我更喜歡調查紀錄片。</t>
  </si>
  <si>
    <t>我可以做很長時間的體力勞動而不感到疲憊。</t>
  </si>
  <si>
    <t>即使是處理簡單的問題，我也會感到不安。</t>
  </si>
  <si>
    <t>在接待場合和聚會上我不怎麽和人聊天。</t>
  </si>
  <si>
    <t>我很難快速地大聲朗讀。</t>
  </si>
  <si>
    <t>我對於需要壹直等待的活動沒什麽耐心。</t>
  </si>
  <si>
    <t>如果要去旅遊，我想要提前知道我會住在哪裏，並且這個地方是安全的。</t>
  </si>
  <si>
    <t>當在做令我興奮的事情時，我很難停下來，即使它變得十分危險。</t>
  </si>
  <si>
    <t>當我有話想說時，即使不太合適我也會直言不諱。</t>
  </si>
  <si>
    <t>我很容易被他人的事情轉移註意力甚至忘記了自己的事情。</t>
  </si>
  <si>
    <t>在我的熟人當中有壹些我絕對不喜歡的人。</t>
  </si>
  <si>
    <t>謝謝！</t>
  </si>
  <si>
    <t>Structure of Temperament Questionnaire STQ-77C-T  (Chinese-Traditional)</t>
  </si>
  <si>
    <r>
      <t>1</t>
    </r>
    <r>
      <rPr>
        <b/>
        <sz val="10"/>
        <color indexed="56"/>
        <rFont val="SimSun"/>
        <family val="0"/>
      </rPr>
      <t>－非常不同意</t>
    </r>
    <r>
      <rPr>
        <b/>
        <sz val="10"/>
        <color indexed="56"/>
        <rFont val="Times New Roman"/>
        <family val="1"/>
      </rPr>
      <t xml:space="preserve">      3</t>
    </r>
    <r>
      <rPr>
        <b/>
        <sz val="10"/>
        <color indexed="56"/>
        <rFont val="SimSun"/>
        <family val="0"/>
      </rPr>
      <t>－不同意</t>
    </r>
  </si>
  <si>
    <r>
      <t>2</t>
    </r>
    <r>
      <rPr>
        <b/>
        <sz val="10"/>
        <color indexed="56"/>
        <rFont val="SimSun"/>
        <family val="0"/>
      </rPr>
      <t>－不同意</t>
    </r>
    <r>
      <rPr>
        <b/>
        <sz val="10"/>
        <color indexed="56"/>
        <rFont val="Times New Roman"/>
        <family val="1"/>
      </rPr>
      <t xml:space="preserve">               4</t>
    </r>
    <r>
      <rPr>
        <b/>
        <sz val="10"/>
        <color indexed="56"/>
        <rFont val="SimSun"/>
        <family val="0"/>
      </rPr>
      <t>－非常同意</t>
    </r>
  </si>
  <si>
    <t>即使我投入了很多時間和精力在計畫一件事情上， 計畫卻沒能按照預期的安排奏效；往往在這種情況下，我緊緊需要片刻，就能夠毫無遺憾的取消計畫。</t>
  </si>
  <si>
    <t>當我的主管或老師更改他們的計畫或任務时， 我從來不會因此和他們發生爭倫。</t>
  </si>
  <si>
    <t>當某種情況需要我做出當機立斷的應對措施時， 我卻猶豫不決。至少聽別人說，我是這樣表現的。</t>
  </si>
  <si>
    <t>如果有人不僅一次的要求我，以不同的方式重新做事， 我覺得这无伤大雅。</t>
  </si>
  <si>
    <t>我很容易適應突然出現的新任務以及來自上司或老師的指示變更</t>
  </si>
  <si>
    <t>當由於工作或遊戲原因需要頻繁更改計劃，意外停止和“修復” 計劃時我不會象其他人一樣感到巨大的壓力。</t>
  </si>
  <si>
    <t>我的行動結果常常讓我感到遺憾和不滿。</t>
  </si>
  <si>
    <t>當我在等待一個動作遲緩的人, 我一定會想辦法催促一下他，哪怕只是在口頭上。</t>
  </si>
  <si>
    <t>即使事情進行的不順利，無法達到預期的效果時，我也幾乎從來不會為此而生氣。</t>
  </si>
  <si>
    <t>當完成一件事情已經了花費了太長時間時，我總是急於求成或者就幹脆半途而廢</t>
  </si>
  <si>
    <t>我總是對所有人的想法和動機感到好奇，即使是那些最糟糕的人</t>
  </si>
  <si>
    <t>我熱愛嘗試新鮮事物， 甚至是刺激性藥物，因為他們給了我全新的體驗或特別的快感</t>
  </si>
  <si>
    <t>我不是一個語速快的人，但我肯定想要與他人分享一些事，就像其他所有人一樣</t>
  </si>
  <si>
    <t>在空閑時間裏，我喜歡學習科學、經濟學或政治學，因為他們甚至對我的日常生活都很有幫助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</si>
</sst>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81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0"/>
      <color indexed="42"/>
      <name val="Times New Roman"/>
      <family val="1"/>
    </font>
    <font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0"/>
      <name val="MS Mincho"/>
      <family val="3"/>
    </font>
    <font>
      <sz val="11.25"/>
      <color indexed="8"/>
      <name val="Times New Roman"/>
      <family val="1"/>
    </font>
    <font>
      <b/>
      <u val="single"/>
      <sz val="10"/>
      <color indexed="18"/>
      <name val="Times New Roman"/>
      <family val="1"/>
    </font>
    <font>
      <sz val="10"/>
      <color indexed="16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56"/>
      <name val="SimS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Arial"/>
      <family val="2"/>
    </font>
    <font>
      <sz val="10"/>
      <name val="MS Gothic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b/>
      <sz val="10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8" fillId="0" borderId="0" xfId="0" applyFont="1" applyAlignment="1">
      <alignment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7" fillId="0" borderId="1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19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2" fontId="24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2" fontId="20" fillId="0" borderId="13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2" fontId="20" fillId="34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5" fillId="34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5" fontId="15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1" fontId="19" fillId="37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5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38" borderId="0" xfId="0" applyFill="1" applyAlignment="1">
      <alignment/>
    </xf>
    <xf numFmtId="0" fontId="0" fillId="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76" fillId="39" borderId="0" xfId="0" applyFont="1" applyFill="1" applyAlignment="1">
      <alignment/>
    </xf>
    <xf numFmtId="0" fontId="77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12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4" borderId="17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left"/>
    </xf>
    <xf numFmtId="0" fontId="20" fillId="4" borderId="17" xfId="0" applyFont="1" applyFill="1" applyBorder="1" applyAlignment="1">
      <alignment/>
    </xf>
    <xf numFmtId="0" fontId="20" fillId="4" borderId="18" xfId="0" applyFont="1" applyFill="1" applyBorder="1" applyAlignment="1">
      <alignment/>
    </xf>
    <xf numFmtId="0" fontId="0" fillId="4" borderId="15" xfId="0" applyFont="1" applyFill="1" applyBorder="1" applyAlignment="1">
      <alignment horizontal="right"/>
    </xf>
    <xf numFmtId="0" fontId="33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40" borderId="19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35" fillId="4" borderId="0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8" fillId="39" borderId="0" xfId="0" applyFont="1" applyFill="1" applyAlignment="1">
      <alignment/>
    </xf>
    <xf numFmtId="0" fontId="78" fillId="4" borderId="0" xfId="0" applyFont="1" applyFill="1" applyBorder="1" applyAlignment="1">
      <alignment/>
    </xf>
    <xf numFmtId="0" fontId="20" fillId="4" borderId="12" xfId="0" applyFont="1" applyFill="1" applyBorder="1" applyAlignment="1">
      <alignment/>
    </xf>
    <xf numFmtId="0" fontId="20" fillId="4" borderId="21" xfId="0" applyFont="1" applyFill="1" applyBorder="1" applyAlignment="1">
      <alignment/>
    </xf>
    <xf numFmtId="0" fontId="78" fillId="39" borderId="12" xfId="0" applyFont="1" applyFill="1" applyBorder="1" applyAlignment="1">
      <alignment/>
    </xf>
    <xf numFmtId="0" fontId="20" fillId="4" borderId="22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40" borderId="19" xfId="0" applyFont="1" applyFill="1" applyBorder="1" applyAlignment="1">
      <alignment horizontal="left"/>
    </xf>
    <xf numFmtId="0" fontId="0" fillId="40" borderId="16" xfId="0" applyFont="1" applyFill="1" applyBorder="1" applyAlignment="1">
      <alignment horizontal="left"/>
    </xf>
    <xf numFmtId="0" fontId="0" fillId="40" borderId="2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7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right"/>
    </xf>
    <xf numFmtId="0" fontId="0" fillId="41" borderId="0" xfId="0" applyFont="1" applyFill="1" applyAlignment="1">
      <alignment/>
    </xf>
    <xf numFmtId="0" fontId="0" fillId="41" borderId="12" xfId="0" applyFont="1" applyFill="1" applyBorder="1" applyAlignment="1">
      <alignment/>
    </xf>
    <xf numFmtId="0" fontId="0" fillId="41" borderId="0" xfId="0" applyFont="1" applyFill="1" applyAlignment="1">
      <alignment horizontal="left"/>
    </xf>
    <xf numFmtId="0" fontId="0" fillId="41" borderId="12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left"/>
    </xf>
    <xf numFmtId="49" fontId="0" fillId="41" borderId="24" xfId="0" applyNumberFormat="1" applyFont="1" applyFill="1" applyBorder="1" applyAlignment="1">
      <alignment/>
    </xf>
    <xf numFmtId="49" fontId="31" fillId="41" borderId="25" xfId="0" applyNumberFormat="1" applyFont="1" applyFill="1" applyBorder="1" applyAlignment="1">
      <alignment/>
    </xf>
    <xf numFmtId="49" fontId="0" fillId="41" borderId="25" xfId="0" applyNumberFormat="1" applyFont="1" applyFill="1" applyBorder="1" applyAlignment="1">
      <alignment/>
    </xf>
    <xf numFmtId="49" fontId="58" fillId="41" borderId="25" xfId="0" applyNumberFormat="1" applyFont="1" applyFill="1" applyBorder="1" applyAlignment="1">
      <alignment/>
    </xf>
    <xf numFmtId="0" fontId="79" fillId="41" borderId="0" xfId="0" applyFont="1" applyFill="1" applyBorder="1" applyAlignment="1">
      <alignment/>
    </xf>
    <xf numFmtId="0" fontId="78" fillId="41" borderId="0" xfId="0" applyFont="1" applyFill="1" applyBorder="1" applyAlignment="1">
      <alignment/>
    </xf>
    <xf numFmtId="0" fontId="80" fillId="41" borderId="0" xfId="0" applyFont="1" applyFill="1" applyBorder="1" applyAlignment="1">
      <alignment horizontal="left"/>
    </xf>
    <xf numFmtId="0" fontId="79" fillId="41" borderId="0" xfId="0" applyFont="1" applyFill="1" applyBorder="1" applyAlignment="1">
      <alignment horizontal="left"/>
    </xf>
    <xf numFmtId="0" fontId="79" fillId="41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77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727474"/>
        <c:crosses val="autoZero"/>
        <c:auto val="1"/>
        <c:lblOffset val="100"/>
        <c:tickLblSkip val="1"/>
        <c:noMultiLvlLbl val="0"/>
      </c:catAx>
      <c:valAx>
        <c:axId val="41727474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2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85725</xdr:rowOff>
    </xdr:from>
    <xdr:to>
      <xdr:col>14</xdr:col>
      <xdr:colOff>285750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33350" y="1438275"/>
        <a:ext cx="5257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r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0C0"/>
      </a:accent1>
      <a:accent2>
        <a:srgbClr val="C0504D"/>
      </a:accent2>
      <a:accent3>
        <a:srgbClr val="36A453"/>
      </a:accent3>
      <a:accent4>
        <a:srgbClr val="C00000"/>
      </a:accent4>
      <a:accent5>
        <a:srgbClr val="4BACC6"/>
      </a:accent5>
      <a:accent6>
        <a:srgbClr val="F79646"/>
      </a:accent6>
      <a:hlink>
        <a:srgbClr val="00007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2" topLeftCell="A14" activePane="bottomLeft" state="frozen"/>
      <selection pane="topLeft" activeCell="A1" sqref="A1"/>
      <selection pane="bottomLeft" activeCell="E3" sqref="E3:H3"/>
    </sheetView>
  </sheetViews>
  <sheetFormatPr defaultColWidth="8.66015625" defaultRowHeight="12.75"/>
  <cols>
    <col min="1" max="1" width="6.66015625" style="5" customWidth="1"/>
    <col min="2" max="2" width="5" style="162" customWidth="1"/>
    <col min="3" max="3" width="5.66015625" style="226" customWidth="1"/>
    <col min="4" max="4" width="17.16015625" style="1" customWidth="1"/>
    <col min="5" max="5" width="8.33203125" style="162" customWidth="1"/>
    <col min="6" max="6" width="10.16015625" style="162" customWidth="1"/>
    <col min="7" max="7" width="6.16015625" style="162" customWidth="1"/>
    <col min="8" max="8" width="5.66015625" style="162" customWidth="1"/>
    <col min="9" max="9" width="6.16015625" style="162" customWidth="1"/>
    <col min="10" max="10" width="10" style="162" customWidth="1"/>
    <col min="11" max="11" width="6.33203125" style="162" customWidth="1"/>
    <col min="12" max="12" width="6.16015625" style="162" customWidth="1"/>
    <col min="13" max="13" width="7.33203125" style="162" customWidth="1"/>
    <col min="14" max="14" width="10.16015625" style="162" customWidth="1"/>
    <col min="15" max="15" width="6.66015625" style="162" customWidth="1"/>
    <col min="16" max="16" width="6.5" style="162" customWidth="1"/>
    <col min="17" max="17" width="6.83203125" style="162" customWidth="1"/>
    <col min="18" max="18" width="8" style="162" customWidth="1"/>
    <col min="19" max="19" width="3.16015625" style="162" customWidth="1"/>
    <col min="20" max="20" width="5.16015625" style="197" customWidth="1"/>
    <col min="21" max="21" width="6.66015625" style="197" customWidth="1"/>
    <col min="22" max="48" width="8.66015625" style="197" customWidth="1"/>
    <col min="49" max="16384" width="8.66015625" style="162" customWidth="1"/>
  </cols>
  <sheetData>
    <row r="1" spans="1:84" ht="12.75">
      <c r="A1" s="3"/>
      <c r="B1" s="157"/>
      <c r="C1" s="210" t="s">
        <v>85</v>
      </c>
      <c r="D1" s="159"/>
      <c r="E1" s="160" t="s">
        <v>84</v>
      </c>
      <c r="F1" s="155"/>
      <c r="G1" s="155"/>
      <c r="H1" s="178" t="s">
        <v>177</v>
      </c>
      <c r="I1" s="157"/>
      <c r="J1" s="157"/>
      <c r="K1" s="157"/>
      <c r="L1" s="179"/>
      <c r="M1" s="157"/>
      <c r="N1" s="157"/>
      <c r="O1" s="157"/>
      <c r="P1" s="157"/>
      <c r="Q1" s="157"/>
      <c r="R1" s="157"/>
      <c r="S1" s="157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4.25" customHeight="1">
      <c r="A2" s="157"/>
      <c r="B2" s="157"/>
      <c r="C2" s="211"/>
      <c r="D2" s="180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61" t="s">
        <v>73</v>
      </c>
      <c r="P2" s="161" t="s">
        <v>74</v>
      </c>
      <c r="Q2" s="161" t="s">
        <v>75</v>
      </c>
      <c r="R2" s="157"/>
      <c r="S2" s="157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ht="14.25" customHeight="1">
      <c r="A3" s="161"/>
      <c r="B3" s="161"/>
      <c r="C3" s="212"/>
      <c r="D3" s="161" t="s">
        <v>86</v>
      </c>
      <c r="E3" s="206"/>
      <c r="F3" s="207"/>
      <c r="G3" s="207"/>
      <c r="H3" s="208"/>
      <c r="I3" s="156"/>
      <c r="J3" s="156"/>
      <c r="K3" s="161" t="s">
        <v>96</v>
      </c>
      <c r="L3" s="181"/>
      <c r="M3" s="157"/>
      <c r="N3" s="163" t="s">
        <v>72</v>
      </c>
      <c r="O3" s="181"/>
      <c r="P3" s="181"/>
      <c r="Q3" s="181"/>
      <c r="R3" s="156"/>
      <c r="S3" s="156"/>
      <c r="T3" s="161" t="s">
        <v>82</v>
      </c>
      <c r="U3" s="182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</row>
    <row r="4" spans="1:84" ht="14.25" customHeight="1">
      <c r="A4" s="161"/>
      <c r="B4" s="161"/>
      <c r="C4" s="212"/>
      <c r="D4" s="161" t="s">
        <v>87</v>
      </c>
      <c r="E4" s="206"/>
      <c r="F4" s="207"/>
      <c r="G4" s="207"/>
      <c r="H4" s="208"/>
      <c r="I4" s="156"/>
      <c r="J4" s="156"/>
      <c r="K4" s="161" t="s">
        <v>77</v>
      </c>
      <c r="L4" s="183"/>
      <c r="M4" s="157"/>
      <c r="N4" s="163" t="s">
        <v>101</v>
      </c>
      <c r="O4" s="183"/>
      <c r="P4" s="181"/>
      <c r="Q4" s="181"/>
      <c r="R4" s="156"/>
      <c r="S4" s="157"/>
      <c r="T4" s="161" t="s">
        <v>106</v>
      </c>
      <c r="U4" s="182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</row>
    <row r="5" spans="1:84" ht="14.25" customHeight="1">
      <c r="A5" s="163"/>
      <c r="B5" s="157"/>
      <c r="C5" s="211"/>
      <c r="D5" s="161" t="s">
        <v>88</v>
      </c>
      <c r="E5" s="181"/>
      <c r="F5" s="157"/>
      <c r="G5" s="184" t="s">
        <v>93</v>
      </c>
      <c r="H5" s="182"/>
      <c r="I5" s="156"/>
      <c r="J5" s="157"/>
      <c r="K5" s="161" t="s">
        <v>81</v>
      </c>
      <c r="L5" s="165"/>
      <c r="M5" s="158" t="s">
        <v>99</v>
      </c>
      <c r="N5" s="158" t="s">
        <v>100</v>
      </c>
      <c r="O5" s="165"/>
      <c r="P5" s="182" t="s">
        <v>99</v>
      </c>
      <c r="Q5" s="157"/>
      <c r="R5" s="157"/>
      <c r="S5" s="157"/>
      <c r="T5" s="161" t="s">
        <v>107</v>
      </c>
      <c r="U5" s="185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</row>
    <row r="6" spans="1:84" ht="14.25" customHeight="1">
      <c r="A6" s="205" t="s">
        <v>89</v>
      </c>
      <c r="B6" s="205"/>
      <c r="C6" s="205"/>
      <c r="D6" s="205"/>
      <c r="E6" s="205"/>
      <c r="F6" s="161" t="s">
        <v>94</v>
      </c>
      <c r="G6" s="182"/>
      <c r="H6" s="161" t="s">
        <v>95</v>
      </c>
      <c r="I6" s="182"/>
      <c r="J6" s="157"/>
      <c r="K6" s="161" t="s">
        <v>97</v>
      </c>
      <c r="L6" s="166"/>
      <c r="M6" s="167"/>
      <c r="N6" s="157"/>
      <c r="O6" s="167" t="s">
        <v>102</v>
      </c>
      <c r="P6" s="186"/>
      <c r="Q6" s="186" t="s">
        <v>103</v>
      </c>
      <c r="R6" s="187"/>
      <c r="S6" s="157"/>
      <c r="T6" s="161" t="s">
        <v>83</v>
      </c>
      <c r="U6" s="182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</row>
    <row r="7" spans="1:84" ht="14.25" customHeight="1">
      <c r="A7" s="205" t="s">
        <v>90</v>
      </c>
      <c r="B7" s="205"/>
      <c r="C7" s="205"/>
      <c r="D7" s="205"/>
      <c r="E7" s="205"/>
      <c r="F7" s="161" t="s">
        <v>94</v>
      </c>
      <c r="G7" s="182"/>
      <c r="H7" s="161" t="s">
        <v>95</v>
      </c>
      <c r="I7" s="182"/>
      <c r="J7" s="157"/>
      <c r="K7" s="161" t="s">
        <v>98</v>
      </c>
      <c r="L7" s="165"/>
      <c r="M7" s="157"/>
      <c r="N7" s="167" t="s">
        <v>79</v>
      </c>
      <c r="O7" s="188"/>
      <c r="P7" s="167"/>
      <c r="Q7" s="189"/>
      <c r="R7" s="190"/>
      <c r="S7" s="156"/>
      <c r="T7" s="177" t="s">
        <v>108</v>
      </c>
      <c r="U7" s="165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</row>
    <row r="8" spans="1:84" ht="14.25" customHeight="1">
      <c r="A8" s="163"/>
      <c r="B8" s="163"/>
      <c r="C8" s="213"/>
      <c r="D8" s="205" t="s">
        <v>91</v>
      </c>
      <c r="E8" s="209"/>
      <c r="F8" s="161" t="s">
        <v>94</v>
      </c>
      <c r="G8" s="170"/>
      <c r="H8" s="161" t="s">
        <v>95</v>
      </c>
      <c r="I8" s="182"/>
      <c r="J8" s="157"/>
      <c r="K8" s="161" t="s">
        <v>78</v>
      </c>
      <c r="L8" s="165"/>
      <c r="M8" s="157"/>
      <c r="N8" s="161" t="s">
        <v>80</v>
      </c>
      <c r="O8" s="188"/>
      <c r="P8" s="156"/>
      <c r="Q8" s="191"/>
      <c r="R8" s="168" t="s">
        <v>105</v>
      </c>
      <c r="S8" s="157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</row>
    <row r="9" spans="1:84" s="171" customFormat="1" ht="14.25" customHeight="1">
      <c r="A9" s="192"/>
      <c r="B9" s="169"/>
      <c r="C9" s="214"/>
      <c r="D9" s="169"/>
      <c r="E9" s="169"/>
      <c r="F9" s="184" t="s">
        <v>92</v>
      </c>
      <c r="G9" s="165"/>
      <c r="H9" s="169"/>
      <c r="I9" s="169"/>
      <c r="J9" s="169"/>
      <c r="K9" s="169"/>
      <c r="L9" s="169"/>
      <c r="M9" s="169"/>
      <c r="N9" s="184"/>
      <c r="O9" s="169"/>
      <c r="P9" s="169"/>
      <c r="Q9" s="170"/>
      <c r="R9" s="169"/>
      <c r="S9" s="169"/>
      <c r="T9" s="184" t="s">
        <v>104</v>
      </c>
      <c r="U9" s="193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</row>
    <row r="10" spans="1:84" ht="14.25" customHeight="1">
      <c r="A10" s="156"/>
      <c r="B10" s="156"/>
      <c r="C10" s="211" t="s">
        <v>109</v>
      </c>
      <c r="D10" s="156"/>
      <c r="E10" s="156"/>
      <c r="F10" s="156"/>
      <c r="G10" s="156"/>
      <c r="H10" s="173"/>
      <c r="I10" s="173"/>
      <c r="J10" s="175"/>
      <c r="K10" s="199" t="s">
        <v>112</v>
      </c>
      <c r="L10" s="174"/>
      <c r="M10" s="173"/>
      <c r="N10" s="176"/>
      <c r="O10" s="172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</row>
    <row r="11" spans="1:84" ht="13.5" customHeight="1">
      <c r="A11" s="157"/>
      <c r="B11" s="157"/>
      <c r="C11" s="215" t="s">
        <v>110</v>
      </c>
      <c r="D11" s="157"/>
      <c r="E11" s="157"/>
      <c r="F11" s="157"/>
      <c r="G11" s="157"/>
      <c r="H11" s="164"/>
      <c r="I11" s="164"/>
      <c r="J11" s="175"/>
      <c r="K11" s="198" t="s">
        <v>178</v>
      </c>
      <c r="L11" s="173"/>
      <c r="M11" s="173"/>
      <c r="N11" s="176"/>
      <c r="O11" s="172"/>
      <c r="P11" s="157"/>
      <c r="Q11" s="157"/>
      <c r="R11" s="157"/>
      <c r="S11" s="157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</row>
    <row r="12" spans="1:84" s="171" customFormat="1" ht="12.75">
      <c r="A12" s="169"/>
      <c r="B12" s="169"/>
      <c r="C12" s="216" t="s">
        <v>111</v>
      </c>
      <c r="D12" s="169"/>
      <c r="E12" s="169"/>
      <c r="F12" s="169"/>
      <c r="G12" s="169"/>
      <c r="H12" s="200"/>
      <c r="I12" s="200"/>
      <c r="J12" s="201"/>
      <c r="K12" s="202" t="s">
        <v>179</v>
      </c>
      <c r="L12" s="200"/>
      <c r="M12" s="200"/>
      <c r="N12" s="203"/>
      <c r="O12" s="204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</row>
    <row r="13" spans="1:84" s="197" customFormat="1" ht="15.75" customHeight="1">
      <c r="A13" s="156"/>
      <c r="B13" s="156"/>
      <c r="C13" s="217"/>
      <c r="D13" s="156"/>
      <c r="E13" s="156"/>
      <c r="F13" s="156"/>
      <c r="G13" s="156"/>
      <c r="H13" s="156"/>
      <c r="I13" s="156"/>
      <c r="J13" s="156"/>
      <c r="K13" s="168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</row>
    <row r="14" spans="1:84" s="197" customFormat="1" ht="12.75">
      <c r="A14" s="6">
        <v>1</v>
      </c>
      <c r="B14" s="165"/>
      <c r="C14" s="218" t="s">
        <v>113</v>
      </c>
      <c r="D14" s="7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</row>
    <row r="15" spans="1:84" ht="12.75">
      <c r="A15" s="3">
        <v>2</v>
      </c>
      <c r="B15" s="166"/>
      <c r="C15" s="219" t="s">
        <v>180</v>
      </c>
      <c r="D15" s="4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</row>
    <row r="16" spans="1:84" ht="12.75">
      <c r="A16" s="3">
        <v>3</v>
      </c>
      <c r="B16" s="165"/>
      <c r="C16" s="220" t="s">
        <v>114</v>
      </c>
      <c r="D16" s="4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</row>
    <row r="17" spans="1:84" ht="12.75">
      <c r="A17" s="3">
        <v>4</v>
      </c>
      <c r="B17" s="165"/>
      <c r="C17" s="220" t="s">
        <v>115</v>
      </c>
      <c r="D17" s="4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</row>
    <row r="18" spans="1:84" ht="12.75">
      <c r="A18" s="3">
        <v>5</v>
      </c>
      <c r="B18" s="165"/>
      <c r="C18" s="220" t="s">
        <v>116</v>
      </c>
      <c r="D18" s="4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</row>
    <row r="19" spans="1:84" ht="12.75">
      <c r="A19" s="3">
        <v>6</v>
      </c>
      <c r="B19" s="165"/>
      <c r="C19" s="220" t="s">
        <v>117</v>
      </c>
      <c r="D19" s="4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</row>
    <row r="20" spans="1:84" ht="12.75">
      <c r="A20" s="3">
        <v>7</v>
      </c>
      <c r="B20" s="165"/>
      <c r="C20" s="221" t="s">
        <v>187</v>
      </c>
      <c r="D20" s="4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</row>
    <row r="21" spans="1:84" ht="12.75">
      <c r="A21" s="3">
        <v>8</v>
      </c>
      <c r="B21" s="165"/>
      <c r="C21" s="219" t="s">
        <v>118</v>
      </c>
      <c r="D21" s="4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</row>
    <row r="22" spans="1:84" ht="12.75">
      <c r="A22" s="3">
        <v>9</v>
      </c>
      <c r="B22" s="165"/>
      <c r="C22" s="220" t="s">
        <v>119</v>
      </c>
      <c r="D22" s="4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</row>
    <row r="23" spans="1:84" ht="12.75">
      <c r="A23" s="3">
        <v>10</v>
      </c>
      <c r="B23" s="165"/>
      <c r="C23" s="219" t="s">
        <v>181</v>
      </c>
      <c r="D23" s="4"/>
      <c r="E23" s="157"/>
      <c r="F23" s="157"/>
      <c r="G23" s="157"/>
      <c r="H23" s="157"/>
      <c r="I23" s="157"/>
      <c r="J23" s="157"/>
      <c r="K23" s="157"/>
      <c r="L23" s="157"/>
      <c r="M23" s="156"/>
      <c r="N23" s="156"/>
      <c r="O23" s="156"/>
      <c r="P23" s="157"/>
      <c r="Q23" s="157"/>
      <c r="R23" s="157"/>
      <c r="S23" s="157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</row>
    <row r="24" spans="1:84" ht="12.75">
      <c r="A24" s="3">
        <v>11</v>
      </c>
      <c r="B24" s="165"/>
      <c r="C24" s="219" t="s">
        <v>186</v>
      </c>
      <c r="D24" s="4"/>
      <c r="E24" s="157"/>
      <c r="F24" s="157"/>
      <c r="G24" s="157"/>
      <c r="H24" s="157"/>
      <c r="I24" s="157"/>
      <c r="J24" s="157"/>
      <c r="K24" s="157"/>
      <c r="L24" s="157"/>
      <c r="M24" s="156"/>
      <c r="N24" s="156"/>
      <c r="O24" s="156"/>
      <c r="P24" s="157"/>
      <c r="Q24" s="157"/>
      <c r="R24" s="157"/>
      <c r="S24" s="157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</row>
    <row r="25" spans="1:84" ht="12.75">
      <c r="A25" s="3">
        <v>12</v>
      </c>
      <c r="B25" s="165"/>
      <c r="C25" s="220" t="s">
        <v>120</v>
      </c>
      <c r="D25" s="4"/>
      <c r="E25" s="157"/>
      <c r="F25" s="157"/>
      <c r="G25" s="157"/>
      <c r="H25" s="157"/>
      <c r="I25" s="157"/>
      <c r="J25" s="157"/>
      <c r="K25" s="157"/>
      <c r="L25" s="157"/>
      <c r="M25" s="156"/>
      <c r="N25" s="156"/>
      <c r="O25" s="156"/>
      <c r="P25" s="157"/>
      <c r="Q25" s="157"/>
      <c r="R25" s="157"/>
      <c r="S25" s="157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</row>
    <row r="26" spans="1:84" ht="12.75">
      <c r="A26" s="3">
        <v>13</v>
      </c>
      <c r="B26" s="165"/>
      <c r="C26" s="220" t="s">
        <v>121</v>
      </c>
      <c r="D26" s="4"/>
      <c r="E26" s="157"/>
      <c r="F26" s="157"/>
      <c r="G26" s="157"/>
      <c r="H26" s="157"/>
      <c r="I26" s="157"/>
      <c r="J26" s="157"/>
      <c r="K26" s="157"/>
      <c r="L26" s="157"/>
      <c r="M26" s="156"/>
      <c r="N26" s="156"/>
      <c r="O26" s="156"/>
      <c r="P26" s="157"/>
      <c r="Q26" s="157"/>
      <c r="R26" s="157"/>
      <c r="S26" s="157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</row>
    <row r="27" spans="1:84" ht="12.75">
      <c r="A27" s="3">
        <v>14</v>
      </c>
      <c r="B27" s="165"/>
      <c r="C27" s="220" t="s">
        <v>122</v>
      </c>
      <c r="D27" s="4"/>
      <c r="E27" s="157"/>
      <c r="F27" s="157"/>
      <c r="G27" s="157"/>
      <c r="H27" s="157"/>
      <c r="I27" s="157"/>
      <c r="J27" s="157"/>
      <c r="K27" s="157"/>
      <c r="L27" s="157"/>
      <c r="M27" s="156"/>
      <c r="N27" s="156"/>
      <c r="O27" s="156"/>
      <c r="P27" s="157"/>
      <c r="Q27" s="157"/>
      <c r="R27" s="157"/>
      <c r="S27" s="157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</row>
    <row r="28" spans="1:84" ht="12.75">
      <c r="A28" s="3">
        <v>15</v>
      </c>
      <c r="B28" s="165"/>
      <c r="C28" s="220" t="s">
        <v>123</v>
      </c>
      <c r="D28" s="4"/>
      <c r="E28" s="157"/>
      <c r="F28" s="157"/>
      <c r="G28" s="157"/>
      <c r="H28" s="157"/>
      <c r="I28" s="157"/>
      <c r="J28" s="157"/>
      <c r="K28" s="157"/>
      <c r="L28" s="157"/>
      <c r="M28" s="156"/>
      <c r="N28" s="156"/>
      <c r="O28" s="156"/>
      <c r="P28" s="157"/>
      <c r="Q28" s="157"/>
      <c r="R28" s="157"/>
      <c r="S28" s="157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</row>
    <row r="29" spans="1:84" ht="12.75">
      <c r="A29" s="3">
        <v>16</v>
      </c>
      <c r="B29" s="165"/>
      <c r="C29" s="220" t="s">
        <v>124</v>
      </c>
      <c r="D29" s="4"/>
      <c r="E29" s="157"/>
      <c r="F29" s="157"/>
      <c r="G29" s="157"/>
      <c r="H29" s="157"/>
      <c r="I29" s="157"/>
      <c r="J29" s="157"/>
      <c r="K29" s="157"/>
      <c r="L29" s="157"/>
      <c r="M29" s="156"/>
      <c r="N29" s="156"/>
      <c r="O29" s="156"/>
      <c r="P29" s="157"/>
      <c r="Q29" s="157"/>
      <c r="R29" s="157"/>
      <c r="S29" s="157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</row>
    <row r="30" spans="1:84" ht="12.75">
      <c r="A30" s="3">
        <v>17</v>
      </c>
      <c r="B30" s="165"/>
      <c r="C30" s="220" t="s">
        <v>125</v>
      </c>
      <c r="D30" s="4"/>
      <c r="E30" s="157"/>
      <c r="F30" s="157"/>
      <c r="G30" s="157"/>
      <c r="H30" s="157"/>
      <c r="I30" s="157"/>
      <c r="J30" s="157"/>
      <c r="K30" s="157"/>
      <c r="L30" s="157"/>
      <c r="M30" s="2"/>
      <c r="N30" s="156"/>
      <c r="O30" s="156"/>
      <c r="P30" s="157"/>
      <c r="Q30" s="157"/>
      <c r="R30" s="157"/>
      <c r="S30" s="157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</row>
    <row r="31" spans="1:84" ht="12.75">
      <c r="A31" s="3">
        <v>18</v>
      </c>
      <c r="B31" s="165"/>
      <c r="C31" s="219" t="s">
        <v>188</v>
      </c>
      <c r="D31" s="4"/>
      <c r="E31" s="157"/>
      <c r="F31" s="157"/>
      <c r="G31" s="157"/>
      <c r="H31" s="157"/>
      <c r="I31" s="157"/>
      <c r="J31" s="157"/>
      <c r="K31" s="157"/>
      <c r="L31" s="157"/>
      <c r="M31" s="2"/>
      <c r="N31" s="156"/>
      <c r="O31" s="156"/>
      <c r="P31" s="157"/>
      <c r="Q31" s="157"/>
      <c r="R31" s="157"/>
      <c r="S31" s="157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</row>
    <row r="32" spans="1:84" ht="12.75">
      <c r="A32" s="3">
        <v>19</v>
      </c>
      <c r="B32" s="165"/>
      <c r="C32" s="220" t="s">
        <v>126</v>
      </c>
      <c r="D32" s="4"/>
      <c r="E32" s="157"/>
      <c r="F32" s="157"/>
      <c r="G32" s="157"/>
      <c r="H32" s="157"/>
      <c r="I32" s="157"/>
      <c r="J32" s="157"/>
      <c r="K32" s="157"/>
      <c r="L32" s="157"/>
      <c r="M32" s="2"/>
      <c r="N32" s="156"/>
      <c r="O32" s="156"/>
      <c r="P32" s="157"/>
      <c r="Q32" s="157"/>
      <c r="R32" s="157"/>
      <c r="S32" s="157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</row>
    <row r="33" spans="1:84" ht="12.75">
      <c r="A33" s="3">
        <v>20</v>
      </c>
      <c r="B33" s="165"/>
      <c r="C33" s="220" t="s">
        <v>127</v>
      </c>
      <c r="D33" s="4"/>
      <c r="E33" s="157"/>
      <c r="F33" s="157"/>
      <c r="G33" s="157"/>
      <c r="H33" s="157"/>
      <c r="I33" s="157"/>
      <c r="J33" s="157"/>
      <c r="K33" s="157"/>
      <c r="L33" s="157"/>
      <c r="M33" s="2"/>
      <c r="N33" s="156"/>
      <c r="O33" s="156"/>
      <c r="P33" s="157"/>
      <c r="Q33" s="157"/>
      <c r="R33" s="157"/>
      <c r="S33" s="157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</row>
    <row r="34" spans="1:84" ht="12.75">
      <c r="A34" s="3">
        <v>21</v>
      </c>
      <c r="B34" s="165"/>
      <c r="C34" s="220" t="s">
        <v>128</v>
      </c>
      <c r="D34" s="4"/>
      <c r="E34" s="157"/>
      <c r="F34" s="157"/>
      <c r="G34" s="157"/>
      <c r="H34" s="157"/>
      <c r="I34" s="157"/>
      <c r="J34" s="157"/>
      <c r="K34" s="157"/>
      <c r="L34" s="157"/>
      <c r="M34" s="156"/>
      <c r="N34" s="156"/>
      <c r="O34" s="156"/>
      <c r="P34" s="157"/>
      <c r="Q34" s="157"/>
      <c r="R34" s="157"/>
      <c r="S34" s="157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</row>
    <row r="35" spans="1:84" ht="12.75">
      <c r="A35" s="3">
        <v>22</v>
      </c>
      <c r="B35" s="165"/>
      <c r="C35" s="220" t="s">
        <v>129</v>
      </c>
      <c r="D35" s="4"/>
      <c r="E35" s="157"/>
      <c r="F35" s="157"/>
      <c r="G35" s="157"/>
      <c r="H35" s="157"/>
      <c r="I35" s="157"/>
      <c r="J35" s="157"/>
      <c r="K35" s="157"/>
      <c r="L35" s="157"/>
      <c r="M35" s="156"/>
      <c r="N35" s="156"/>
      <c r="O35" s="156"/>
      <c r="P35" s="157"/>
      <c r="Q35" s="157"/>
      <c r="R35" s="157"/>
      <c r="S35" s="157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</row>
    <row r="36" spans="1:84" ht="12.75">
      <c r="A36" s="3">
        <v>23</v>
      </c>
      <c r="B36" s="165"/>
      <c r="C36" s="220" t="s">
        <v>184</v>
      </c>
      <c r="D36" s="4"/>
      <c r="E36" s="157"/>
      <c r="F36" s="157"/>
      <c r="G36" s="157"/>
      <c r="H36" s="157"/>
      <c r="I36" s="157"/>
      <c r="J36" s="157"/>
      <c r="K36" s="157"/>
      <c r="L36" s="157"/>
      <c r="M36" s="156"/>
      <c r="N36" s="156"/>
      <c r="O36" s="156"/>
      <c r="P36" s="157"/>
      <c r="Q36" s="157"/>
      <c r="R36" s="157"/>
      <c r="S36" s="157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</row>
    <row r="37" spans="1:84" ht="12.75">
      <c r="A37" s="3">
        <v>24</v>
      </c>
      <c r="B37" s="165"/>
      <c r="C37" s="220" t="s">
        <v>130</v>
      </c>
      <c r="D37" s="4"/>
      <c r="E37" s="157"/>
      <c r="F37" s="157"/>
      <c r="G37" s="157"/>
      <c r="H37" s="157"/>
      <c r="I37" s="157"/>
      <c r="J37" s="157"/>
      <c r="K37" s="157"/>
      <c r="L37" s="157"/>
      <c r="M37" s="156"/>
      <c r="N37" s="156"/>
      <c r="O37" s="156"/>
      <c r="P37" s="157"/>
      <c r="Q37" s="157"/>
      <c r="R37" s="157"/>
      <c r="S37" s="157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</row>
    <row r="38" spans="1:84" ht="12.75">
      <c r="A38" s="3">
        <v>25</v>
      </c>
      <c r="B38" s="165"/>
      <c r="C38" s="220" t="s">
        <v>131</v>
      </c>
      <c r="D38" s="4"/>
      <c r="E38" s="157"/>
      <c r="F38" s="157"/>
      <c r="G38" s="157"/>
      <c r="H38" s="157"/>
      <c r="I38" s="157"/>
      <c r="J38" s="157"/>
      <c r="K38" s="157"/>
      <c r="L38" s="157"/>
      <c r="M38" s="156"/>
      <c r="N38" s="156"/>
      <c r="O38" s="156"/>
      <c r="P38" s="157"/>
      <c r="Q38" s="157"/>
      <c r="R38" s="157"/>
      <c r="S38" s="157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</row>
    <row r="39" spans="1:84" ht="12.75">
      <c r="A39" s="3">
        <v>26</v>
      </c>
      <c r="B39" s="165"/>
      <c r="C39" s="220" t="s">
        <v>132</v>
      </c>
      <c r="D39" s="4"/>
      <c r="E39" s="157"/>
      <c r="F39" s="157"/>
      <c r="G39" s="157"/>
      <c r="H39" s="157"/>
      <c r="I39" s="157"/>
      <c r="J39" s="157"/>
      <c r="K39" s="157"/>
      <c r="L39" s="157"/>
      <c r="M39" s="156"/>
      <c r="N39" s="156"/>
      <c r="O39" s="156"/>
      <c r="P39" s="157"/>
      <c r="Q39" s="157"/>
      <c r="R39" s="157"/>
      <c r="S39" s="157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</row>
    <row r="40" spans="1:84" ht="12.75">
      <c r="A40" s="3">
        <v>27</v>
      </c>
      <c r="B40" s="165"/>
      <c r="C40" s="220" t="s">
        <v>133</v>
      </c>
      <c r="D40" s="4"/>
      <c r="E40" s="157"/>
      <c r="F40" s="157"/>
      <c r="G40" s="157"/>
      <c r="H40" s="157"/>
      <c r="I40" s="157"/>
      <c r="J40" s="157"/>
      <c r="K40" s="157"/>
      <c r="L40" s="157"/>
      <c r="M40" s="156"/>
      <c r="N40" s="156"/>
      <c r="O40" s="156"/>
      <c r="P40" s="157"/>
      <c r="Q40" s="157"/>
      <c r="R40" s="157"/>
      <c r="S40" s="157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</row>
    <row r="41" spans="1:84" ht="12.75">
      <c r="A41" s="3">
        <v>28</v>
      </c>
      <c r="B41" s="165"/>
      <c r="C41" s="219" t="s">
        <v>134</v>
      </c>
      <c r="D41" s="4"/>
      <c r="E41" s="157"/>
      <c r="F41" s="157"/>
      <c r="G41" s="157"/>
      <c r="H41" s="157"/>
      <c r="I41" s="157"/>
      <c r="J41" s="157"/>
      <c r="K41" s="157"/>
      <c r="L41" s="157"/>
      <c r="M41" s="156"/>
      <c r="N41" s="156"/>
      <c r="O41" s="156"/>
      <c r="P41" s="157"/>
      <c r="Q41" s="157"/>
      <c r="R41" s="157"/>
      <c r="S41" s="157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</row>
    <row r="42" spans="1:84" ht="12.75">
      <c r="A42" s="3">
        <v>29</v>
      </c>
      <c r="B42" s="165"/>
      <c r="C42" s="220" t="s">
        <v>135</v>
      </c>
      <c r="D42" s="4"/>
      <c r="E42" s="157"/>
      <c r="F42" s="157"/>
      <c r="G42" s="157"/>
      <c r="H42" s="157"/>
      <c r="I42" s="157"/>
      <c r="J42" s="157"/>
      <c r="K42" s="157"/>
      <c r="L42" s="157"/>
      <c r="M42" s="156"/>
      <c r="N42" s="156"/>
      <c r="O42" s="156"/>
      <c r="P42" s="157"/>
      <c r="Q42" s="157"/>
      <c r="R42" s="157"/>
      <c r="S42" s="157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</row>
    <row r="43" spans="1:84" ht="12.75">
      <c r="A43" s="3">
        <v>30</v>
      </c>
      <c r="B43" s="165"/>
      <c r="C43" s="220" t="s">
        <v>136</v>
      </c>
      <c r="D43" s="4"/>
      <c r="E43" s="157"/>
      <c r="F43" s="157"/>
      <c r="G43" s="157"/>
      <c r="H43" s="157"/>
      <c r="I43" s="157"/>
      <c r="J43" s="157"/>
      <c r="K43" s="157"/>
      <c r="L43" s="157"/>
      <c r="M43" s="156"/>
      <c r="N43" s="156"/>
      <c r="O43" s="156"/>
      <c r="P43" s="157"/>
      <c r="Q43" s="157"/>
      <c r="R43" s="157"/>
      <c r="S43" s="157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ht="12.75">
      <c r="A44" s="3">
        <v>31</v>
      </c>
      <c r="B44" s="165"/>
      <c r="C44" s="220" t="s">
        <v>137</v>
      </c>
      <c r="D44" s="4"/>
      <c r="E44" s="157"/>
      <c r="F44" s="157"/>
      <c r="G44" s="157"/>
      <c r="H44" s="157"/>
      <c r="I44" s="157"/>
      <c r="J44" s="157"/>
      <c r="K44" s="157"/>
      <c r="L44" s="157"/>
      <c r="M44" s="156"/>
      <c r="N44" s="156"/>
      <c r="O44" s="156"/>
      <c r="P44" s="157"/>
      <c r="Q44" s="157"/>
      <c r="R44" s="157"/>
      <c r="S44" s="157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ht="12.75">
      <c r="A45" s="157">
        <v>32</v>
      </c>
      <c r="B45" s="165"/>
      <c r="C45" s="220" t="s">
        <v>138</v>
      </c>
      <c r="D45" s="4"/>
      <c r="E45" s="4"/>
      <c r="F45" s="157"/>
      <c r="G45" s="157"/>
      <c r="H45" s="157"/>
      <c r="I45" s="157"/>
      <c r="J45" s="157"/>
      <c r="K45" s="157"/>
      <c r="L45" s="157"/>
      <c r="M45" s="156"/>
      <c r="N45" s="156"/>
      <c r="O45" s="156"/>
      <c r="P45" s="157"/>
      <c r="Q45" s="157"/>
      <c r="R45" s="157"/>
      <c r="S45" s="157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</row>
    <row r="46" spans="1:84" ht="12.75">
      <c r="A46" s="3">
        <v>33</v>
      </c>
      <c r="B46" s="165"/>
      <c r="C46" s="220" t="s">
        <v>139</v>
      </c>
      <c r="D46" s="4"/>
      <c r="E46" s="157"/>
      <c r="F46" s="157"/>
      <c r="G46" s="157"/>
      <c r="H46" s="157"/>
      <c r="I46" s="157"/>
      <c r="J46" s="157"/>
      <c r="K46" s="157"/>
      <c r="L46" s="157"/>
      <c r="M46" s="156"/>
      <c r="N46" s="156"/>
      <c r="O46" s="156"/>
      <c r="P46" s="157"/>
      <c r="Q46" s="157"/>
      <c r="R46" s="157"/>
      <c r="S46" s="157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</row>
    <row r="47" spans="1:84" ht="12.75">
      <c r="A47" s="3">
        <v>34</v>
      </c>
      <c r="B47" s="165"/>
      <c r="C47" s="220" t="s">
        <v>140</v>
      </c>
      <c r="D47" s="4"/>
      <c r="E47" s="157"/>
      <c r="F47" s="157"/>
      <c r="G47" s="157"/>
      <c r="H47" s="157"/>
      <c r="I47" s="157"/>
      <c r="J47" s="157"/>
      <c r="K47" s="157"/>
      <c r="L47" s="157"/>
      <c r="M47" s="156"/>
      <c r="N47" s="156"/>
      <c r="O47" s="156"/>
      <c r="P47" s="157"/>
      <c r="Q47" s="157"/>
      <c r="R47" s="157"/>
      <c r="S47" s="157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</row>
    <row r="48" spans="1:84" ht="12.75">
      <c r="A48" s="3">
        <v>35</v>
      </c>
      <c r="B48" s="165"/>
      <c r="C48" s="220" t="s">
        <v>141</v>
      </c>
      <c r="D48" s="4"/>
      <c r="E48" s="157"/>
      <c r="F48" s="157"/>
      <c r="G48" s="157"/>
      <c r="H48" s="157"/>
      <c r="I48" s="157"/>
      <c r="J48" s="157"/>
      <c r="K48" s="157"/>
      <c r="L48" s="157"/>
      <c r="M48" s="156"/>
      <c r="N48" s="156"/>
      <c r="O48" s="156"/>
      <c r="P48" s="157"/>
      <c r="Q48" s="157"/>
      <c r="R48" s="157"/>
      <c r="S48" s="157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</row>
    <row r="49" spans="1:84" ht="12.75">
      <c r="A49" s="3">
        <v>36</v>
      </c>
      <c r="B49" s="165"/>
      <c r="C49" s="220" t="s">
        <v>142</v>
      </c>
      <c r="D49" s="4"/>
      <c r="E49" s="157"/>
      <c r="F49" s="157"/>
      <c r="G49" s="157"/>
      <c r="H49" s="157"/>
      <c r="I49" s="157"/>
      <c r="J49" s="157"/>
      <c r="K49" s="157"/>
      <c r="L49" s="157"/>
      <c r="M49" s="156"/>
      <c r="N49" s="156"/>
      <c r="O49" s="156"/>
      <c r="P49" s="157"/>
      <c r="Q49" s="157"/>
      <c r="R49" s="157"/>
      <c r="S49" s="157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</row>
    <row r="50" spans="1:84" ht="12.75">
      <c r="A50" s="3">
        <v>37</v>
      </c>
      <c r="B50" s="165"/>
      <c r="C50" s="220" t="s">
        <v>182</v>
      </c>
      <c r="D50" s="4"/>
      <c r="E50" s="157"/>
      <c r="F50" s="157"/>
      <c r="G50" s="157"/>
      <c r="H50" s="157"/>
      <c r="I50" s="157"/>
      <c r="J50" s="157"/>
      <c r="K50" s="157"/>
      <c r="L50" s="157"/>
      <c r="M50" s="2"/>
      <c r="N50" s="156"/>
      <c r="O50" s="156"/>
      <c r="P50" s="157"/>
      <c r="Q50" s="157"/>
      <c r="R50" s="157"/>
      <c r="S50" s="157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</row>
    <row r="51" spans="1:84" ht="12.75">
      <c r="A51" s="3">
        <v>38</v>
      </c>
      <c r="B51" s="165"/>
      <c r="C51" s="220" t="s">
        <v>143</v>
      </c>
      <c r="D51" s="4"/>
      <c r="E51" s="157"/>
      <c r="F51" s="157"/>
      <c r="G51" s="157"/>
      <c r="H51" s="157"/>
      <c r="I51" s="164"/>
      <c r="J51" s="164"/>
      <c r="K51" s="157"/>
      <c r="L51" s="157"/>
      <c r="M51" s="2"/>
      <c r="N51" s="156"/>
      <c r="O51" s="156"/>
      <c r="P51" s="157"/>
      <c r="Q51" s="157"/>
      <c r="R51" s="157"/>
      <c r="S51" s="157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</row>
    <row r="52" spans="1:84" ht="12.75">
      <c r="A52" s="3">
        <v>39</v>
      </c>
      <c r="B52" s="165"/>
      <c r="C52" s="220" t="s">
        <v>144</v>
      </c>
      <c r="D52" s="4"/>
      <c r="E52" s="157"/>
      <c r="F52" s="157"/>
      <c r="G52" s="157"/>
      <c r="H52" s="157"/>
      <c r="I52" s="157"/>
      <c r="J52" s="157"/>
      <c r="K52" s="157"/>
      <c r="L52" s="157"/>
      <c r="M52" s="2"/>
      <c r="N52" s="156"/>
      <c r="O52" s="156"/>
      <c r="P52" s="157"/>
      <c r="Q52" s="157"/>
      <c r="R52" s="157"/>
      <c r="S52" s="157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</row>
    <row r="53" spans="1:84" ht="12.75">
      <c r="A53" s="3">
        <v>40</v>
      </c>
      <c r="B53" s="165"/>
      <c r="C53" s="220" t="s">
        <v>145</v>
      </c>
      <c r="D53" s="4"/>
      <c r="E53" s="157"/>
      <c r="F53" s="157"/>
      <c r="G53" s="157"/>
      <c r="H53" s="157"/>
      <c r="I53" s="157"/>
      <c r="J53" s="157"/>
      <c r="K53" s="157"/>
      <c r="L53" s="157"/>
      <c r="M53" s="2"/>
      <c r="N53" s="156"/>
      <c r="O53" s="156"/>
      <c r="P53" s="157"/>
      <c r="Q53" s="157"/>
      <c r="R53" s="157"/>
      <c r="S53" s="157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</row>
    <row r="54" spans="1:84" ht="12.75">
      <c r="A54" s="3">
        <v>41</v>
      </c>
      <c r="B54" s="165"/>
      <c r="C54" s="220" t="s">
        <v>146</v>
      </c>
      <c r="D54" s="4"/>
      <c r="E54" s="157"/>
      <c r="F54" s="157"/>
      <c r="G54" s="157"/>
      <c r="H54" s="157"/>
      <c r="I54" s="157"/>
      <c r="J54" s="157"/>
      <c r="K54" s="157"/>
      <c r="L54" s="157"/>
      <c r="M54" s="156"/>
      <c r="N54" s="156"/>
      <c r="O54" s="156"/>
      <c r="P54" s="157"/>
      <c r="Q54" s="157"/>
      <c r="R54" s="157"/>
      <c r="S54" s="157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</row>
    <row r="55" spans="1:84" ht="12.75">
      <c r="A55" s="3">
        <v>42</v>
      </c>
      <c r="B55" s="165"/>
      <c r="C55" s="220" t="s">
        <v>147</v>
      </c>
      <c r="D55" s="4"/>
      <c r="E55" s="157"/>
      <c r="F55" s="157"/>
      <c r="G55" s="157"/>
      <c r="H55" s="157"/>
      <c r="I55" s="157"/>
      <c r="J55" s="157"/>
      <c r="K55" s="157"/>
      <c r="L55" s="157"/>
      <c r="M55" s="156"/>
      <c r="N55" s="156"/>
      <c r="O55" s="156"/>
      <c r="P55" s="157"/>
      <c r="Q55" s="157"/>
      <c r="R55" s="157"/>
      <c r="S55" s="157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</row>
    <row r="56" spans="1:84" ht="12.75">
      <c r="A56" s="3">
        <v>43</v>
      </c>
      <c r="B56" s="165"/>
      <c r="C56" s="220" t="s">
        <v>148</v>
      </c>
      <c r="D56" s="4"/>
      <c r="E56" s="157"/>
      <c r="F56" s="157"/>
      <c r="G56" s="157"/>
      <c r="H56" s="157"/>
      <c r="I56" s="157"/>
      <c r="J56" s="157"/>
      <c r="K56" s="157"/>
      <c r="L56" s="157"/>
      <c r="M56" s="156"/>
      <c r="N56" s="156"/>
      <c r="O56" s="156"/>
      <c r="P56" s="157"/>
      <c r="Q56" s="157"/>
      <c r="R56" s="157"/>
      <c r="S56" s="157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</row>
    <row r="57" spans="1:84" ht="12.75">
      <c r="A57" s="3">
        <v>44</v>
      </c>
      <c r="B57" s="165"/>
      <c r="C57" s="220" t="s">
        <v>149</v>
      </c>
      <c r="D57" s="4"/>
      <c r="E57" s="157"/>
      <c r="F57" s="157"/>
      <c r="G57" s="157"/>
      <c r="H57" s="157"/>
      <c r="I57" s="157"/>
      <c r="J57" s="157"/>
      <c r="K57" s="157"/>
      <c r="L57" s="157"/>
      <c r="M57" s="156"/>
      <c r="N57" s="156"/>
      <c r="O57" s="156"/>
      <c r="P57" s="157"/>
      <c r="Q57" s="157"/>
      <c r="R57" s="157"/>
      <c r="S57" s="157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</row>
    <row r="58" spans="1:84" ht="12.75">
      <c r="A58" s="3">
        <v>45</v>
      </c>
      <c r="B58" s="165"/>
      <c r="C58" s="220" t="s">
        <v>150</v>
      </c>
      <c r="D58" s="4"/>
      <c r="E58" s="157"/>
      <c r="F58" s="157"/>
      <c r="G58" s="157"/>
      <c r="H58" s="157"/>
      <c r="I58" s="157"/>
      <c r="J58" s="157"/>
      <c r="K58" s="157"/>
      <c r="L58" s="157"/>
      <c r="M58" s="156"/>
      <c r="N58" s="156"/>
      <c r="O58" s="156"/>
      <c r="P58" s="157"/>
      <c r="Q58" s="157"/>
      <c r="R58" s="157"/>
      <c r="S58" s="157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</row>
    <row r="59" spans="1:84" ht="12.75">
      <c r="A59" s="3">
        <v>46</v>
      </c>
      <c r="B59" s="165"/>
      <c r="C59" s="220" t="s">
        <v>189</v>
      </c>
      <c r="D59" s="4"/>
      <c r="E59" s="157"/>
      <c r="F59" s="157"/>
      <c r="G59" s="157"/>
      <c r="H59" s="157"/>
      <c r="I59" s="157"/>
      <c r="J59" s="157"/>
      <c r="K59" s="157"/>
      <c r="L59" s="157"/>
      <c r="M59" s="156"/>
      <c r="N59" s="156"/>
      <c r="O59" s="156"/>
      <c r="P59" s="157"/>
      <c r="Q59" s="157"/>
      <c r="R59" s="157"/>
      <c r="S59" s="157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</row>
    <row r="60" spans="1:84" ht="12.75">
      <c r="A60" s="3">
        <v>47</v>
      </c>
      <c r="B60" s="165"/>
      <c r="C60" s="220" t="s">
        <v>151</v>
      </c>
      <c r="D60" s="4"/>
      <c r="E60" s="157"/>
      <c r="F60" s="157"/>
      <c r="G60" s="157"/>
      <c r="H60" s="157"/>
      <c r="I60" s="157"/>
      <c r="J60" s="157"/>
      <c r="K60" s="157"/>
      <c r="L60" s="157"/>
      <c r="M60" s="156"/>
      <c r="N60" s="156"/>
      <c r="O60" s="156"/>
      <c r="P60" s="157"/>
      <c r="Q60" s="157"/>
      <c r="R60" s="157"/>
      <c r="S60" s="157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</row>
    <row r="61" spans="1:84" ht="12.75">
      <c r="A61" s="3">
        <v>48</v>
      </c>
      <c r="B61" s="165"/>
      <c r="C61" s="220" t="s">
        <v>152</v>
      </c>
      <c r="D61" s="4"/>
      <c r="E61" s="157"/>
      <c r="F61" s="157"/>
      <c r="G61" s="157"/>
      <c r="H61" s="157"/>
      <c r="I61" s="157"/>
      <c r="J61" s="157"/>
      <c r="K61" s="157"/>
      <c r="L61" s="157"/>
      <c r="M61" s="156"/>
      <c r="N61" s="156"/>
      <c r="O61" s="156"/>
      <c r="P61" s="157"/>
      <c r="Q61" s="157"/>
      <c r="R61" s="157"/>
      <c r="S61" s="157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</row>
    <row r="62" spans="1:84" ht="12.75">
      <c r="A62" s="3">
        <v>49</v>
      </c>
      <c r="B62" s="165"/>
      <c r="C62" s="219" t="s">
        <v>185</v>
      </c>
      <c r="D62" s="4"/>
      <c r="E62" s="157"/>
      <c r="F62" s="157"/>
      <c r="G62" s="157"/>
      <c r="H62" s="157"/>
      <c r="I62" s="157"/>
      <c r="J62" s="157"/>
      <c r="K62" s="157"/>
      <c r="L62" s="157"/>
      <c r="M62" s="156"/>
      <c r="N62" s="156"/>
      <c r="O62" s="156"/>
      <c r="P62" s="157"/>
      <c r="Q62" s="157"/>
      <c r="R62" s="157"/>
      <c r="S62" s="157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</row>
    <row r="63" spans="1:84" ht="12.75">
      <c r="A63" s="3">
        <v>50</v>
      </c>
      <c r="B63" s="165"/>
      <c r="C63" s="220" t="s">
        <v>190</v>
      </c>
      <c r="D63" s="4"/>
      <c r="E63" s="157"/>
      <c r="F63" s="157"/>
      <c r="G63" s="157"/>
      <c r="H63" s="157"/>
      <c r="I63" s="157"/>
      <c r="J63" s="157"/>
      <c r="K63" s="157"/>
      <c r="L63" s="157"/>
      <c r="M63" s="156"/>
      <c r="N63" s="156"/>
      <c r="O63" s="156"/>
      <c r="P63" s="157"/>
      <c r="Q63" s="157"/>
      <c r="R63" s="157"/>
      <c r="S63" s="157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</row>
    <row r="64" spans="1:84" ht="12.75">
      <c r="A64" s="3">
        <v>51</v>
      </c>
      <c r="B64" s="165"/>
      <c r="C64" s="220" t="s">
        <v>153</v>
      </c>
      <c r="D64" s="4"/>
      <c r="E64" s="157"/>
      <c r="F64" s="157"/>
      <c r="G64" s="157"/>
      <c r="H64" s="157"/>
      <c r="I64" s="157"/>
      <c r="J64" s="157"/>
      <c r="K64" s="157"/>
      <c r="L64" s="157"/>
      <c r="M64" s="156"/>
      <c r="N64" s="156"/>
      <c r="O64" s="156"/>
      <c r="P64" s="157"/>
      <c r="Q64" s="157"/>
      <c r="R64" s="157"/>
      <c r="S64" s="157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</row>
    <row r="65" spans="1:84" ht="12.75">
      <c r="A65" s="3">
        <v>52</v>
      </c>
      <c r="B65" s="165"/>
      <c r="C65" s="220" t="s">
        <v>154</v>
      </c>
      <c r="D65" s="4"/>
      <c r="E65" s="157"/>
      <c r="F65" s="157"/>
      <c r="G65" s="157"/>
      <c r="H65" s="157"/>
      <c r="I65" s="157"/>
      <c r="J65" s="157"/>
      <c r="K65" s="157"/>
      <c r="L65" s="157"/>
      <c r="M65" s="156"/>
      <c r="N65" s="156"/>
      <c r="O65" s="156"/>
      <c r="P65" s="157"/>
      <c r="Q65" s="157"/>
      <c r="R65" s="157"/>
      <c r="S65" s="157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</row>
    <row r="66" spans="1:84" ht="12.75">
      <c r="A66" s="3">
        <v>53</v>
      </c>
      <c r="B66" s="165"/>
      <c r="C66" s="220" t="s">
        <v>155</v>
      </c>
      <c r="D66" s="4"/>
      <c r="E66" s="157"/>
      <c r="F66" s="157"/>
      <c r="G66" s="157"/>
      <c r="H66" s="157"/>
      <c r="I66" s="157"/>
      <c r="J66" s="157"/>
      <c r="K66" s="157"/>
      <c r="L66" s="157"/>
      <c r="M66" s="156"/>
      <c r="N66" s="156"/>
      <c r="O66" s="156"/>
      <c r="P66" s="157"/>
      <c r="Q66" s="157"/>
      <c r="R66" s="157"/>
      <c r="S66" s="157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</row>
    <row r="67" spans="1:84" ht="12.75">
      <c r="A67" s="3">
        <v>54</v>
      </c>
      <c r="B67" s="165"/>
      <c r="C67" s="220" t="s">
        <v>191</v>
      </c>
      <c r="D67" s="4"/>
      <c r="E67" s="157"/>
      <c r="F67" s="157"/>
      <c r="G67" s="157"/>
      <c r="H67" s="157"/>
      <c r="I67" s="157"/>
      <c r="J67" s="157"/>
      <c r="K67" s="157"/>
      <c r="L67" s="157"/>
      <c r="M67" s="156"/>
      <c r="N67" s="156"/>
      <c r="O67" s="156"/>
      <c r="P67" s="157"/>
      <c r="Q67" s="157"/>
      <c r="R67" s="157"/>
      <c r="S67" s="157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</row>
    <row r="68" spans="1:84" ht="12.75">
      <c r="A68" s="3">
        <v>55</v>
      </c>
      <c r="B68" s="165"/>
      <c r="C68" s="220" t="s">
        <v>156</v>
      </c>
      <c r="D68" s="4"/>
      <c r="E68" s="157"/>
      <c r="F68" s="157"/>
      <c r="G68" s="157"/>
      <c r="H68" s="157"/>
      <c r="I68" s="157"/>
      <c r="J68" s="157"/>
      <c r="K68" s="157"/>
      <c r="L68" s="157"/>
      <c r="M68" s="156"/>
      <c r="N68" s="156"/>
      <c r="O68" s="156"/>
      <c r="P68" s="157"/>
      <c r="Q68" s="157"/>
      <c r="R68" s="157"/>
      <c r="S68" s="157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</row>
    <row r="69" spans="1:84" ht="12.75">
      <c r="A69" s="3">
        <v>56</v>
      </c>
      <c r="B69" s="165"/>
      <c r="C69" s="220" t="s">
        <v>157</v>
      </c>
      <c r="D69" s="4"/>
      <c r="E69" s="157"/>
      <c r="F69" s="157"/>
      <c r="G69" s="157"/>
      <c r="H69" s="157"/>
      <c r="I69" s="157"/>
      <c r="J69" s="157"/>
      <c r="K69" s="157"/>
      <c r="L69" s="157"/>
      <c r="M69" s="156"/>
      <c r="N69" s="156"/>
      <c r="O69" s="156"/>
      <c r="P69" s="157"/>
      <c r="Q69" s="157"/>
      <c r="R69" s="157"/>
      <c r="S69" s="157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</row>
    <row r="70" spans="1:84" ht="12.75">
      <c r="A70" s="3">
        <v>57</v>
      </c>
      <c r="B70" s="165"/>
      <c r="C70" s="220" t="s">
        <v>158</v>
      </c>
      <c r="D70" s="4"/>
      <c r="E70" s="157"/>
      <c r="F70" s="157"/>
      <c r="G70" s="157"/>
      <c r="H70" s="157"/>
      <c r="I70" s="157"/>
      <c r="J70" s="157"/>
      <c r="K70" s="157"/>
      <c r="L70" s="157"/>
      <c r="M70" s="156"/>
      <c r="N70" s="156"/>
      <c r="O70" s="156"/>
      <c r="P70" s="157"/>
      <c r="Q70" s="157"/>
      <c r="R70" s="157"/>
      <c r="S70" s="157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</row>
    <row r="71" spans="1:84" ht="12.75">
      <c r="A71" s="3">
        <v>58</v>
      </c>
      <c r="B71" s="165"/>
      <c r="C71" s="220" t="s">
        <v>159</v>
      </c>
      <c r="D71" s="4"/>
      <c r="E71" s="157"/>
      <c r="F71" s="157"/>
      <c r="G71" s="157"/>
      <c r="H71" s="157"/>
      <c r="I71" s="157"/>
      <c r="J71" s="157"/>
      <c r="K71" s="157"/>
      <c r="L71" s="157"/>
      <c r="M71" s="156"/>
      <c r="N71" s="156"/>
      <c r="O71" s="156"/>
      <c r="P71" s="157"/>
      <c r="Q71" s="157"/>
      <c r="R71" s="157"/>
      <c r="S71" s="157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</row>
    <row r="72" spans="1:84" ht="12.75">
      <c r="A72" s="3">
        <v>59</v>
      </c>
      <c r="B72" s="165"/>
      <c r="C72" s="220" t="s">
        <v>160</v>
      </c>
      <c r="D72" s="4"/>
      <c r="E72" s="157"/>
      <c r="F72" s="157"/>
      <c r="G72" s="157"/>
      <c r="H72" s="157"/>
      <c r="I72" s="157"/>
      <c r="J72" s="157"/>
      <c r="K72" s="157"/>
      <c r="L72" s="157"/>
      <c r="M72" s="156"/>
      <c r="N72" s="156"/>
      <c r="O72" s="156"/>
      <c r="P72" s="157"/>
      <c r="Q72" s="157"/>
      <c r="R72" s="157"/>
      <c r="S72" s="157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</row>
    <row r="73" spans="1:84" ht="12.75">
      <c r="A73" s="3">
        <v>60</v>
      </c>
      <c r="B73" s="165"/>
      <c r="C73" s="220" t="s">
        <v>161</v>
      </c>
      <c r="D73" s="4"/>
      <c r="E73" s="157"/>
      <c r="F73" s="157"/>
      <c r="G73" s="157"/>
      <c r="H73" s="157"/>
      <c r="I73" s="157"/>
      <c r="J73" s="157"/>
      <c r="K73" s="157"/>
      <c r="L73" s="157"/>
      <c r="M73" s="156"/>
      <c r="N73" s="156"/>
      <c r="O73" s="156"/>
      <c r="P73" s="157"/>
      <c r="Q73" s="157"/>
      <c r="R73" s="157"/>
      <c r="S73" s="157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</row>
    <row r="74" spans="1:84" ht="12.75">
      <c r="A74" s="3">
        <v>61</v>
      </c>
      <c r="B74" s="165"/>
      <c r="C74" s="220" t="s">
        <v>162</v>
      </c>
      <c r="D74" s="4"/>
      <c r="E74" s="157"/>
      <c r="F74" s="157"/>
      <c r="G74" s="157"/>
      <c r="H74" s="157"/>
      <c r="I74" s="157"/>
      <c r="J74" s="157"/>
      <c r="K74" s="157"/>
      <c r="L74" s="157"/>
      <c r="M74" s="156"/>
      <c r="N74" s="156"/>
      <c r="O74" s="156"/>
      <c r="P74" s="157"/>
      <c r="Q74" s="157"/>
      <c r="R74" s="157"/>
      <c r="S74" s="157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</row>
    <row r="75" spans="1:84" ht="12.75">
      <c r="A75" s="3">
        <v>62</v>
      </c>
      <c r="B75" s="165"/>
      <c r="C75" s="220" t="s">
        <v>163</v>
      </c>
      <c r="D75" s="4"/>
      <c r="E75" s="157"/>
      <c r="F75" s="157"/>
      <c r="G75" s="157"/>
      <c r="H75" s="157"/>
      <c r="I75" s="157"/>
      <c r="J75" s="157"/>
      <c r="K75" s="157"/>
      <c r="L75" s="157"/>
      <c r="M75" s="156"/>
      <c r="N75" s="156"/>
      <c r="O75" s="156"/>
      <c r="P75" s="157"/>
      <c r="Q75" s="157"/>
      <c r="R75" s="157"/>
      <c r="S75" s="157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</row>
    <row r="76" spans="1:84" ht="12.75">
      <c r="A76" s="3">
        <v>63</v>
      </c>
      <c r="B76" s="165"/>
      <c r="C76" s="220" t="s">
        <v>164</v>
      </c>
      <c r="D76" s="4"/>
      <c r="E76" s="157"/>
      <c r="F76" s="157"/>
      <c r="G76" s="157"/>
      <c r="H76" s="157"/>
      <c r="I76" s="4"/>
      <c r="J76" s="157"/>
      <c r="K76" s="157"/>
      <c r="L76" s="157"/>
      <c r="M76" s="156"/>
      <c r="N76" s="156"/>
      <c r="O76" s="156"/>
      <c r="P76" s="157"/>
      <c r="Q76" s="157"/>
      <c r="R76" s="157"/>
      <c r="S76" s="157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</row>
    <row r="77" spans="1:84" ht="12.75">
      <c r="A77" s="3">
        <v>64</v>
      </c>
      <c r="B77" s="165"/>
      <c r="C77" s="220" t="s">
        <v>165</v>
      </c>
      <c r="D77" s="4"/>
      <c r="E77" s="157"/>
      <c r="F77" s="157"/>
      <c r="G77" s="157"/>
      <c r="H77" s="157"/>
      <c r="I77" s="157"/>
      <c r="J77" s="157"/>
      <c r="K77" s="157"/>
      <c r="L77" s="157"/>
      <c r="M77" s="156"/>
      <c r="N77" s="156"/>
      <c r="O77" s="156"/>
      <c r="P77" s="157"/>
      <c r="Q77" s="157"/>
      <c r="R77" s="157"/>
      <c r="S77" s="157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</row>
    <row r="78" spans="1:84" ht="12.75">
      <c r="A78" s="3">
        <v>65</v>
      </c>
      <c r="B78" s="165"/>
      <c r="C78" s="220" t="s">
        <v>166</v>
      </c>
      <c r="D78" s="4"/>
      <c r="E78" s="157"/>
      <c r="F78" s="157"/>
      <c r="G78" s="157"/>
      <c r="H78" s="157"/>
      <c r="I78" s="157"/>
      <c r="J78" s="157"/>
      <c r="K78" s="157"/>
      <c r="L78" s="157"/>
      <c r="M78" s="156"/>
      <c r="N78" s="156"/>
      <c r="O78" s="156"/>
      <c r="P78" s="157"/>
      <c r="Q78" s="157"/>
      <c r="R78" s="157"/>
      <c r="S78" s="157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</row>
    <row r="79" spans="1:84" ht="12.75">
      <c r="A79" s="3">
        <v>66</v>
      </c>
      <c r="B79" s="165"/>
      <c r="C79" s="220" t="s">
        <v>192</v>
      </c>
      <c r="D79" s="4"/>
      <c r="E79" s="157"/>
      <c r="F79" s="157"/>
      <c r="G79" s="157"/>
      <c r="H79" s="157"/>
      <c r="I79" s="157"/>
      <c r="J79" s="157"/>
      <c r="K79" s="157"/>
      <c r="L79" s="157"/>
      <c r="M79" s="156"/>
      <c r="N79" s="156"/>
      <c r="O79" s="156"/>
      <c r="P79" s="157"/>
      <c r="Q79" s="157"/>
      <c r="R79" s="157"/>
      <c r="S79" s="157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</row>
    <row r="80" spans="1:84" ht="12.75">
      <c r="A80" s="3">
        <v>67</v>
      </c>
      <c r="B80" s="165"/>
      <c r="C80" s="220" t="s">
        <v>167</v>
      </c>
      <c r="D80" s="4"/>
      <c r="E80" s="157"/>
      <c r="F80" s="157"/>
      <c r="G80" s="157"/>
      <c r="H80" s="157"/>
      <c r="I80" s="157"/>
      <c r="J80" s="157"/>
      <c r="K80" s="157"/>
      <c r="L80" s="157"/>
      <c r="M80" s="2"/>
      <c r="N80" s="156"/>
      <c r="O80" s="156"/>
      <c r="P80" s="157"/>
      <c r="Q80" s="157"/>
      <c r="R80" s="157"/>
      <c r="S80" s="157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</row>
    <row r="81" spans="1:84" ht="12.75">
      <c r="A81" s="3">
        <v>68</v>
      </c>
      <c r="B81" s="165"/>
      <c r="C81" s="220" t="s">
        <v>168</v>
      </c>
      <c r="D81" s="4"/>
      <c r="E81" s="157"/>
      <c r="F81" s="157"/>
      <c r="G81" s="157"/>
      <c r="H81" s="157"/>
      <c r="I81" s="157"/>
      <c r="J81" s="157"/>
      <c r="K81" s="157"/>
      <c r="L81" s="157"/>
      <c r="M81" s="2"/>
      <c r="N81" s="156"/>
      <c r="O81" s="156"/>
      <c r="P81" s="157"/>
      <c r="Q81" s="157"/>
      <c r="R81" s="157"/>
      <c r="S81" s="157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</row>
    <row r="82" spans="1:84" ht="12.75">
      <c r="A82" s="3">
        <v>69</v>
      </c>
      <c r="B82" s="165"/>
      <c r="C82" s="219" t="s">
        <v>183</v>
      </c>
      <c r="D82" s="4"/>
      <c r="E82" s="157"/>
      <c r="F82" s="157"/>
      <c r="G82" s="157"/>
      <c r="H82" s="157"/>
      <c r="I82" s="157"/>
      <c r="J82" s="157"/>
      <c r="K82" s="157"/>
      <c r="L82" s="157"/>
      <c r="M82" s="2"/>
      <c r="N82" s="156"/>
      <c r="O82" s="156"/>
      <c r="P82" s="157"/>
      <c r="Q82" s="157"/>
      <c r="R82" s="157"/>
      <c r="S82" s="157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</row>
    <row r="83" spans="1:84" ht="12.75">
      <c r="A83" s="3">
        <v>70</v>
      </c>
      <c r="B83" s="165"/>
      <c r="C83" s="220" t="s">
        <v>169</v>
      </c>
      <c r="D83" s="4"/>
      <c r="E83" s="157"/>
      <c r="F83" s="157"/>
      <c r="G83" s="157"/>
      <c r="H83" s="157"/>
      <c r="I83" s="157"/>
      <c r="J83" s="157"/>
      <c r="K83" s="157"/>
      <c r="L83" s="157"/>
      <c r="M83" s="2"/>
      <c r="N83" s="156"/>
      <c r="O83" s="156"/>
      <c r="P83" s="157"/>
      <c r="Q83" s="157"/>
      <c r="R83" s="157"/>
      <c r="S83" s="157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</row>
    <row r="84" spans="1:84" ht="12.75">
      <c r="A84" s="3">
        <v>71</v>
      </c>
      <c r="B84" s="165"/>
      <c r="C84" s="220" t="s">
        <v>170</v>
      </c>
      <c r="D84" s="4"/>
      <c r="E84" s="157"/>
      <c r="F84" s="157"/>
      <c r="G84" s="157"/>
      <c r="H84" s="157"/>
      <c r="I84" s="157"/>
      <c r="J84" s="157"/>
      <c r="K84" s="157"/>
      <c r="L84" s="157"/>
      <c r="M84" s="2"/>
      <c r="N84" s="156"/>
      <c r="O84" s="156"/>
      <c r="P84" s="157"/>
      <c r="Q84" s="157"/>
      <c r="R84" s="157"/>
      <c r="S84" s="157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</row>
    <row r="85" spans="1:84" ht="12.75">
      <c r="A85" s="3">
        <v>72</v>
      </c>
      <c r="B85" s="165"/>
      <c r="C85" s="220" t="s">
        <v>171</v>
      </c>
      <c r="D85" s="4"/>
      <c r="E85" s="157"/>
      <c r="F85" s="157"/>
      <c r="G85" s="157"/>
      <c r="H85" s="157"/>
      <c r="I85" s="157"/>
      <c r="J85" s="157"/>
      <c r="K85" s="157"/>
      <c r="L85" s="157"/>
      <c r="M85" s="156"/>
      <c r="N85" s="156"/>
      <c r="O85" s="156"/>
      <c r="P85" s="157"/>
      <c r="Q85" s="157"/>
      <c r="R85" s="157"/>
      <c r="S85" s="157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</row>
    <row r="86" spans="1:84" ht="12.75">
      <c r="A86" s="3">
        <v>73</v>
      </c>
      <c r="B86" s="165"/>
      <c r="C86" s="220" t="s">
        <v>172</v>
      </c>
      <c r="D86" s="4"/>
      <c r="E86" s="157"/>
      <c r="F86" s="157"/>
      <c r="G86" s="157"/>
      <c r="H86" s="157"/>
      <c r="I86" s="157"/>
      <c r="J86" s="157"/>
      <c r="K86" s="157"/>
      <c r="L86" s="157"/>
      <c r="M86" s="156"/>
      <c r="N86" s="156"/>
      <c r="O86" s="156"/>
      <c r="P86" s="157"/>
      <c r="Q86" s="157"/>
      <c r="R86" s="157"/>
      <c r="S86" s="157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</row>
    <row r="87" spans="1:84" ht="12.75">
      <c r="A87" s="3">
        <v>74</v>
      </c>
      <c r="B87" s="165"/>
      <c r="C87" s="220" t="s">
        <v>173</v>
      </c>
      <c r="D87" s="4"/>
      <c r="E87" s="157"/>
      <c r="F87" s="157"/>
      <c r="G87" s="157"/>
      <c r="H87" s="157"/>
      <c r="I87" s="157"/>
      <c r="J87" s="157"/>
      <c r="K87" s="157"/>
      <c r="L87" s="157"/>
      <c r="M87" s="156"/>
      <c r="N87" s="156"/>
      <c r="O87" s="156"/>
      <c r="P87" s="157"/>
      <c r="Q87" s="157"/>
      <c r="R87" s="157"/>
      <c r="S87" s="157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</row>
    <row r="88" spans="1:84" ht="12.75">
      <c r="A88" s="3">
        <v>75</v>
      </c>
      <c r="B88" s="165"/>
      <c r="C88" s="220" t="s">
        <v>193</v>
      </c>
      <c r="D88" s="4"/>
      <c r="E88" s="157"/>
      <c r="F88" s="157"/>
      <c r="G88" s="157"/>
      <c r="H88" s="157"/>
      <c r="I88" s="157"/>
      <c r="J88" s="157"/>
      <c r="K88" s="157"/>
      <c r="L88" s="157"/>
      <c r="M88" s="156"/>
      <c r="N88" s="156"/>
      <c r="O88" s="156"/>
      <c r="P88" s="157"/>
      <c r="Q88" s="157"/>
      <c r="R88" s="157"/>
      <c r="S88" s="157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</row>
    <row r="89" spans="1:84" ht="12.75">
      <c r="A89" s="3">
        <v>76</v>
      </c>
      <c r="B89" s="165"/>
      <c r="C89" s="220" t="s">
        <v>174</v>
      </c>
      <c r="D89" s="4"/>
      <c r="E89" s="157"/>
      <c r="F89" s="157"/>
      <c r="G89" s="157"/>
      <c r="H89" s="157"/>
      <c r="I89" s="157"/>
      <c r="J89" s="157"/>
      <c r="K89" s="157"/>
      <c r="L89" s="157"/>
      <c r="M89" s="156"/>
      <c r="N89" s="156"/>
      <c r="O89" s="156"/>
      <c r="P89" s="157"/>
      <c r="Q89" s="157"/>
      <c r="R89" s="157"/>
      <c r="S89" s="157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</row>
    <row r="90" spans="1:84" ht="12.75">
      <c r="A90" s="3">
        <v>77</v>
      </c>
      <c r="B90" s="165"/>
      <c r="C90" s="220" t="s">
        <v>175</v>
      </c>
      <c r="D90" s="4"/>
      <c r="E90" s="157"/>
      <c r="F90" s="157"/>
      <c r="G90" s="157"/>
      <c r="H90" s="157"/>
      <c r="I90" s="157"/>
      <c r="J90" s="157"/>
      <c r="K90" s="157"/>
      <c r="L90" s="157"/>
      <c r="M90" s="156"/>
      <c r="N90" s="156"/>
      <c r="O90" s="156"/>
      <c r="P90" s="157"/>
      <c r="Q90" s="157"/>
      <c r="R90" s="157"/>
      <c r="S90" s="157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</row>
    <row r="91" spans="1:21" s="156" customFormat="1" ht="12.75">
      <c r="A91" s="6"/>
      <c r="C91" s="222"/>
      <c r="S91" s="194"/>
      <c r="T91" s="194"/>
      <c r="U91" s="194"/>
    </row>
    <row r="92" spans="1:21" s="156" customFormat="1" ht="12.75">
      <c r="A92" s="6"/>
      <c r="C92" s="222"/>
      <c r="S92" s="194"/>
      <c r="T92" s="194"/>
      <c r="U92" s="194"/>
    </row>
    <row r="93" spans="1:21" s="156" customFormat="1" ht="12.75">
      <c r="A93" s="6"/>
      <c r="C93" s="223" t="s">
        <v>176</v>
      </c>
      <c r="S93" s="194"/>
      <c r="T93" s="194"/>
      <c r="U93" s="194"/>
    </row>
    <row r="94" spans="1:21" s="156" customFormat="1" ht="12.75">
      <c r="A94" s="6"/>
      <c r="C94" s="222"/>
      <c r="S94" s="194"/>
      <c r="T94" s="194"/>
      <c r="U94" s="194"/>
    </row>
    <row r="95" spans="1:21" s="156" customFormat="1" ht="12.75">
      <c r="A95" s="6"/>
      <c r="C95" s="222"/>
      <c r="S95" s="194"/>
      <c r="T95" s="194"/>
      <c r="U95" s="194"/>
    </row>
    <row r="96" spans="1:21" s="156" customFormat="1" ht="12.75">
      <c r="A96" s="6"/>
      <c r="C96" s="222"/>
      <c r="S96" s="194"/>
      <c r="T96" s="194"/>
      <c r="U96" s="194"/>
    </row>
    <row r="97" spans="1:21" s="156" customFormat="1" ht="12.75">
      <c r="A97" s="6"/>
      <c r="C97" s="222"/>
      <c r="M97" s="2"/>
      <c r="S97" s="194"/>
      <c r="T97" s="194"/>
      <c r="U97" s="194"/>
    </row>
    <row r="98" spans="1:21" s="156" customFormat="1" ht="12.75">
      <c r="A98" s="6"/>
      <c r="C98" s="222"/>
      <c r="M98" s="2"/>
      <c r="S98" s="194"/>
      <c r="T98" s="194"/>
      <c r="U98" s="194"/>
    </row>
    <row r="99" spans="1:21" s="156" customFormat="1" ht="12.75">
      <c r="A99" s="6"/>
      <c r="C99" s="222"/>
      <c r="M99" s="2"/>
      <c r="S99" s="194"/>
      <c r="T99" s="194"/>
      <c r="U99" s="194"/>
    </row>
    <row r="100" spans="1:21" s="156" customFormat="1" ht="12.75">
      <c r="A100" s="6"/>
      <c r="C100" s="222"/>
      <c r="M100" s="2"/>
      <c r="S100" s="194"/>
      <c r="T100" s="194"/>
      <c r="U100" s="194"/>
    </row>
    <row r="101" spans="1:21" s="156" customFormat="1" ht="12.75">
      <c r="A101" s="6"/>
      <c r="C101" s="222"/>
      <c r="S101" s="194"/>
      <c r="T101" s="194"/>
      <c r="U101" s="194"/>
    </row>
    <row r="102" spans="1:21" s="156" customFormat="1" ht="12.75">
      <c r="A102" s="6"/>
      <c r="C102" s="222"/>
      <c r="S102" s="194"/>
      <c r="T102" s="194"/>
      <c r="U102" s="194"/>
    </row>
    <row r="103" spans="1:21" s="156" customFormat="1" ht="12.75">
      <c r="A103" s="6"/>
      <c r="C103" s="222"/>
      <c r="S103" s="194"/>
      <c r="T103" s="194"/>
      <c r="U103" s="194"/>
    </row>
    <row r="104" spans="1:21" s="156" customFormat="1" ht="12.75">
      <c r="A104" s="6"/>
      <c r="C104" s="222"/>
      <c r="S104" s="194"/>
      <c r="T104" s="194"/>
      <c r="U104" s="194"/>
    </row>
    <row r="105" spans="1:21" s="156" customFormat="1" ht="12.75">
      <c r="A105" s="6"/>
      <c r="C105" s="222"/>
      <c r="S105" s="194"/>
      <c r="T105" s="194"/>
      <c r="U105" s="194"/>
    </row>
    <row r="106" spans="1:21" s="156" customFormat="1" ht="12.75">
      <c r="A106" s="6"/>
      <c r="C106" s="222"/>
      <c r="S106" s="194"/>
      <c r="T106" s="194"/>
      <c r="U106" s="194"/>
    </row>
    <row r="107" spans="1:21" s="156" customFormat="1" ht="12.75">
      <c r="A107" s="6"/>
      <c r="C107" s="222"/>
      <c r="S107" s="194"/>
      <c r="T107" s="194"/>
      <c r="U107" s="194"/>
    </row>
    <row r="108" spans="1:21" s="156" customFormat="1" ht="12.75">
      <c r="A108" s="6"/>
      <c r="C108" s="222"/>
      <c r="S108" s="194"/>
      <c r="T108" s="194"/>
      <c r="U108" s="194"/>
    </row>
    <row r="109" spans="1:21" s="156" customFormat="1" ht="12.75">
      <c r="A109" s="6"/>
      <c r="C109" s="222"/>
      <c r="S109" s="194"/>
      <c r="T109" s="194"/>
      <c r="U109" s="194"/>
    </row>
    <row r="110" spans="1:20" s="156" customFormat="1" ht="12.75">
      <c r="A110" s="6"/>
      <c r="C110" s="222"/>
      <c r="S110" s="194"/>
      <c r="T110" s="194"/>
    </row>
    <row r="111" spans="1:21" s="156" customFormat="1" ht="12.75">
      <c r="A111" s="6"/>
      <c r="C111" s="222"/>
      <c r="S111" s="194"/>
      <c r="T111" s="194"/>
      <c r="U111" s="194"/>
    </row>
    <row r="112" spans="1:21" s="156" customFormat="1" ht="12.75">
      <c r="A112" s="6"/>
      <c r="C112" s="222"/>
      <c r="S112" s="194"/>
      <c r="T112" s="194"/>
      <c r="U112" s="194"/>
    </row>
    <row r="113" spans="1:21" s="156" customFormat="1" ht="12.75">
      <c r="A113" s="6"/>
      <c r="C113" s="222"/>
      <c r="M113" s="2"/>
      <c r="S113" s="194"/>
      <c r="T113" s="194"/>
      <c r="U113" s="194"/>
    </row>
    <row r="114" spans="1:21" s="156" customFormat="1" ht="12.75">
      <c r="A114" s="6"/>
      <c r="C114" s="222"/>
      <c r="M114" s="2"/>
      <c r="S114" s="194"/>
      <c r="T114" s="194"/>
      <c r="U114" s="194"/>
    </row>
    <row r="115" spans="1:23" s="156" customFormat="1" ht="12.75">
      <c r="A115" s="6"/>
      <c r="C115" s="222"/>
      <c r="M115" s="2"/>
      <c r="S115" s="194"/>
      <c r="T115" s="194"/>
      <c r="U115" s="194"/>
      <c r="V115" s="8"/>
      <c r="W115" s="8"/>
    </row>
    <row r="116" spans="1:21" s="156" customFormat="1" ht="12.75">
      <c r="A116" s="6"/>
      <c r="C116" s="222"/>
      <c r="M116" s="2"/>
      <c r="S116" s="194"/>
      <c r="T116" s="194"/>
      <c r="U116" s="194"/>
    </row>
    <row r="117" spans="1:21" s="156" customFormat="1" ht="12.75">
      <c r="A117" s="6"/>
      <c r="C117" s="222"/>
      <c r="S117" s="194"/>
      <c r="T117" s="194"/>
      <c r="U117" s="194"/>
    </row>
    <row r="118" spans="1:21" s="156" customFormat="1" ht="12.75">
      <c r="A118" s="6"/>
      <c r="C118" s="222"/>
      <c r="S118" s="194"/>
      <c r="T118" s="194"/>
      <c r="U118" s="194"/>
    </row>
    <row r="119" spans="1:21" s="156" customFormat="1" ht="12.75">
      <c r="A119" s="6"/>
      <c r="C119" s="222"/>
      <c r="S119" s="194"/>
      <c r="T119" s="194"/>
      <c r="U119" s="194"/>
    </row>
    <row r="120" spans="1:21" s="156" customFormat="1" ht="12.75">
      <c r="A120" s="6"/>
      <c r="C120" s="222"/>
      <c r="S120" s="194"/>
      <c r="T120" s="194"/>
      <c r="U120" s="194"/>
    </row>
    <row r="121" spans="1:21" s="156" customFormat="1" ht="12.75">
      <c r="A121" s="6"/>
      <c r="C121" s="222"/>
      <c r="S121" s="194"/>
      <c r="T121" s="194"/>
      <c r="U121" s="194"/>
    </row>
    <row r="122" spans="1:21" s="156" customFormat="1" ht="12.75">
      <c r="A122" s="6"/>
      <c r="C122" s="222"/>
      <c r="S122" s="194"/>
      <c r="T122" s="194"/>
      <c r="U122" s="194"/>
    </row>
    <row r="123" spans="1:21" s="156" customFormat="1" ht="12.75">
      <c r="A123" s="6"/>
      <c r="C123" s="222"/>
      <c r="S123" s="194"/>
      <c r="T123" s="194"/>
      <c r="U123" s="194"/>
    </row>
    <row r="124" spans="1:21" s="156" customFormat="1" ht="12.75">
      <c r="A124" s="6"/>
      <c r="C124" s="222"/>
      <c r="S124" s="194"/>
      <c r="T124" s="194"/>
      <c r="U124" s="194"/>
    </row>
    <row r="125" spans="1:21" s="156" customFormat="1" ht="12.75">
      <c r="A125" s="6"/>
      <c r="C125" s="222"/>
      <c r="S125" s="194"/>
      <c r="T125" s="194"/>
      <c r="U125" s="194"/>
    </row>
    <row r="126" spans="1:21" s="156" customFormat="1" ht="12.75">
      <c r="A126" s="6"/>
      <c r="C126" s="222"/>
      <c r="S126" s="194"/>
      <c r="T126" s="194"/>
      <c r="U126" s="194"/>
    </row>
    <row r="127" spans="1:21" s="156" customFormat="1" ht="12.75">
      <c r="A127" s="6"/>
      <c r="C127" s="222"/>
      <c r="S127" s="194"/>
      <c r="T127" s="194"/>
      <c r="U127" s="194"/>
    </row>
    <row r="128" spans="1:21" s="156" customFormat="1" ht="12.75">
      <c r="A128" s="6"/>
      <c r="C128" s="222"/>
      <c r="S128" s="194"/>
      <c r="T128" s="194"/>
      <c r="U128" s="194"/>
    </row>
    <row r="129" spans="1:21" s="156" customFormat="1" ht="12.75">
      <c r="A129" s="6"/>
      <c r="C129" s="222"/>
      <c r="S129" s="194"/>
      <c r="T129" s="194"/>
      <c r="U129" s="194"/>
    </row>
    <row r="130" spans="1:21" s="156" customFormat="1" ht="12.75">
      <c r="A130" s="6"/>
      <c r="C130" s="222"/>
      <c r="S130" s="194"/>
      <c r="T130" s="194"/>
      <c r="U130" s="194"/>
    </row>
    <row r="131" spans="1:21" s="156" customFormat="1" ht="12.75">
      <c r="A131" s="6"/>
      <c r="C131" s="222"/>
      <c r="S131" s="194"/>
      <c r="T131" s="194"/>
      <c r="U131" s="194"/>
    </row>
    <row r="132" spans="1:21" s="156" customFormat="1" ht="12.75">
      <c r="A132" s="6"/>
      <c r="C132" s="222"/>
      <c r="S132" s="194"/>
      <c r="T132" s="194"/>
      <c r="U132" s="194"/>
    </row>
    <row r="133" spans="1:21" s="156" customFormat="1" ht="12.75">
      <c r="A133" s="6"/>
      <c r="C133" s="222"/>
      <c r="S133" s="194"/>
      <c r="T133" s="194"/>
      <c r="U133" s="194"/>
    </row>
    <row r="134" spans="1:21" s="156" customFormat="1" ht="12.75">
      <c r="A134" s="6"/>
      <c r="C134" s="222"/>
      <c r="S134" s="194"/>
      <c r="T134" s="194"/>
      <c r="U134" s="194"/>
    </row>
    <row r="135" spans="1:21" s="156" customFormat="1" ht="12.75">
      <c r="A135" s="6"/>
      <c r="C135" s="222"/>
      <c r="M135" s="2"/>
      <c r="S135" s="194"/>
      <c r="U135" s="194"/>
    </row>
    <row r="136" spans="1:21" s="156" customFormat="1" ht="12.75">
      <c r="A136" s="6"/>
      <c r="C136" s="222"/>
      <c r="M136" s="2"/>
      <c r="S136" s="194"/>
      <c r="T136" s="194"/>
      <c r="U136" s="194"/>
    </row>
    <row r="137" spans="1:21" s="156" customFormat="1" ht="12.75">
      <c r="A137" s="6"/>
      <c r="C137" s="222"/>
      <c r="M137" s="2"/>
      <c r="S137" s="194"/>
      <c r="T137" s="194"/>
      <c r="U137" s="194"/>
    </row>
    <row r="138" spans="1:21" s="156" customFormat="1" ht="12.75">
      <c r="A138" s="6"/>
      <c r="C138" s="222"/>
      <c r="M138" s="2"/>
      <c r="S138" s="194"/>
      <c r="T138" s="194"/>
      <c r="U138" s="194"/>
    </row>
    <row r="139" spans="1:21" s="156" customFormat="1" ht="12.75">
      <c r="A139" s="6"/>
      <c r="C139" s="222"/>
      <c r="S139" s="194"/>
      <c r="T139" s="194"/>
      <c r="U139" s="194"/>
    </row>
    <row r="140" spans="1:21" s="156" customFormat="1" ht="12.75">
      <c r="A140" s="6"/>
      <c r="C140" s="222"/>
      <c r="S140" s="194"/>
      <c r="T140" s="194"/>
      <c r="U140" s="194"/>
    </row>
    <row r="141" spans="1:21" s="156" customFormat="1" ht="12.75">
      <c r="A141" s="6"/>
      <c r="C141" s="222"/>
      <c r="S141" s="194"/>
      <c r="T141" s="194"/>
      <c r="U141" s="194"/>
    </row>
    <row r="142" spans="1:21" s="156" customFormat="1" ht="12.75">
      <c r="A142" s="6"/>
      <c r="C142" s="222"/>
      <c r="S142" s="194"/>
      <c r="T142" s="194"/>
      <c r="U142" s="194"/>
    </row>
    <row r="143" spans="1:21" s="156" customFormat="1" ht="12.75">
      <c r="A143" s="6"/>
      <c r="C143" s="222"/>
      <c r="S143" s="194"/>
      <c r="T143" s="194"/>
      <c r="U143" s="194"/>
    </row>
    <row r="144" spans="1:21" s="156" customFormat="1" ht="12.75">
      <c r="A144" s="6"/>
      <c r="C144" s="222"/>
      <c r="S144" s="194"/>
      <c r="T144" s="194"/>
      <c r="U144" s="194"/>
    </row>
    <row r="145" spans="1:21" s="156" customFormat="1" ht="12.75">
      <c r="A145" s="6"/>
      <c r="C145" s="222"/>
      <c r="S145" s="194"/>
      <c r="T145" s="194"/>
      <c r="U145" s="194"/>
    </row>
    <row r="146" spans="1:21" s="156" customFormat="1" ht="12.75">
      <c r="A146" s="6"/>
      <c r="C146" s="222"/>
      <c r="S146" s="194"/>
      <c r="T146" s="194"/>
      <c r="U146" s="194"/>
    </row>
    <row r="147" spans="1:21" s="156" customFormat="1" ht="12.75">
      <c r="A147" s="6"/>
      <c r="C147" s="222"/>
      <c r="S147" s="194"/>
      <c r="T147" s="194"/>
      <c r="U147" s="194"/>
    </row>
    <row r="148" spans="1:21" s="156" customFormat="1" ht="12.75">
      <c r="A148" s="6"/>
      <c r="C148" s="222"/>
      <c r="S148" s="194"/>
      <c r="T148" s="194"/>
      <c r="U148" s="194"/>
    </row>
    <row r="149" spans="1:21" s="156" customFormat="1" ht="12.75">
      <c r="A149" s="6"/>
      <c r="C149" s="222"/>
      <c r="S149" s="194"/>
      <c r="T149" s="194"/>
      <c r="U149" s="194"/>
    </row>
    <row r="150" spans="1:21" s="156" customFormat="1" ht="12.75">
      <c r="A150" s="6"/>
      <c r="C150" s="222"/>
      <c r="S150" s="194"/>
      <c r="T150" s="194"/>
      <c r="U150" s="194"/>
    </row>
    <row r="151" spans="1:21" s="156" customFormat="1" ht="12.75">
      <c r="A151" s="6"/>
      <c r="C151" s="222"/>
      <c r="S151" s="194"/>
      <c r="T151" s="194"/>
      <c r="U151" s="194"/>
    </row>
    <row r="152" spans="1:21" s="156" customFormat="1" ht="12.75">
      <c r="A152" s="6"/>
      <c r="C152" s="222"/>
      <c r="S152" s="194"/>
      <c r="T152" s="194"/>
      <c r="U152" s="194"/>
    </row>
    <row r="153" spans="1:21" s="156" customFormat="1" ht="12.75">
      <c r="A153" s="6"/>
      <c r="C153" s="223"/>
      <c r="E153" s="2"/>
      <c r="S153" s="194"/>
      <c r="T153" s="194"/>
      <c r="U153" s="194"/>
    </row>
    <row r="154" spans="1:21" s="156" customFormat="1" ht="12.75">
      <c r="A154" s="6"/>
      <c r="C154" s="222"/>
      <c r="S154" s="194"/>
      <c r="T154" s="194"/>
      <c r="U154" s="194"/>
    </row>
    <row r="155" spans="1:84" s="7" customFormat="1" ht="12.75">
      <c r="A155" s="9"/>
      <c r="B155" s="9"/>
      <c r="C155" s="224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9"/>
      <c r="P155" s="9"/>
      <c r="Q155" s="9"/>
      <c r="R155" s="9"/>
      <c r="S155" s="9"/>
      <c r="T155" s="196"/>
      <c r="U155" s="196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</row>
    <row r="156" spans="1:84" s="7" customFormat="1" ht="12.75">
      <c r="A156" s="9"/>
      <c r="B156" s="9"/>
      <c r="C156" s="22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</row>
    <row r="157" s="7" customFormat="1" ht="12.75">
      <c r="C157" s="222"/>
    </row>
    <row r="158" s="7" customFormat="1" ht="12.75">
      <c r="C158" s="222"/>
    </row>
    <row r="159" spans="1:3" s="156" customFormat="1" ht="12.75">
      <c r="A159" s="6"/>
      <c r="C159" s="222"/>
    </row>
    <row r="160" spans="1:3" s="156" customFormat="1" ht="12.75">
      <c r="A160" s="6"/>
      <c r="C160" s="222"/>
    </row>
    <row r="161" spans="1:3" s="156" customFormat="1" ht="12.75">
      <c r="A161" s="6"/>
      <c r="C161" s="222"/>
    </row>
    <row r="162" spans="1:3" s="156" customFormat="1" ht="12.75">
      <c r="A162" s="6"/>
      <c r="C162" s="222"/>
    </row>
    <row r="163" spans="1:3" s="156" customFormat="1" ht="12.75">
      <c r="A163" s="6"/>
      <c r="C163" s="222"/>
    </row>
    <row r="164" spans="1:3" s="156" customFormat="1" ht="12.75">
      <c r="A164" s="6"/>
      <c r="C164" s="222"/>
    </row>
    <row r="165" spans="1:3" s="156" customFormat="1" ht="12.75">
      <c r="A165" s="6"/>
      <c r="C165" s="222"/>
    </row>
    <row r="166" spans="1:3" s="156" customFormat="1" ht="12.75">
      <c r="A166" s="6"/>
      <c r="C166" s="222"/>
    </row>
    <row r="167" spans="1:3" s="156" customFormat="1" ht="12.75">
      <c r="A167" s="6"/>
      <c r="C167" s="222"/>
    </row>
    <row r="168" spans="1:4" s="156" customFormat="1" ht="12.75">
      <c r="A168" s="6"/>
      <c r="C168" s="222"/>
      <c r="D168" s="7"/>
    </row>
    <row r="169" spans="1:48" s="157" customFormat="1" ht="12.75">
      <c r="A169" s="3"/>
      <c r="C169" s="226"/>
      <c r="D169" s="4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</row>
    <row r="170" spans="1:48" s="157" customFormat="1" ht="12.75">
      <c r="A170" s="3"/>
      <c r="C170" s="226"/>
      <c r="D170" s="4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</row>
    <row r="171" spans="1:48" s="157" customFormat="1" ht="12.75">
      <c r="A171" s="3"/>
      <c r="C171" s="226"/>
      <c r="D171" s="4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</row>
    <row r="172" spans="1:48" s="157" customFormat="1" ht="12.75">
      <c r="A172" s="3"/>
      <c r="C172" s="226"/>
      <c r="D172" s="4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</row>
    <row r="173" spans="1:48" s="157" customFormat="1" ht="12.75">
      <c r="A173" s="3"/>
      <c r="C173" s="226"/>
      <c r="D173" s="4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</row>
    <row r="174" spans="1:48" s="157" customFormat="1" ht="12.75">
      <c r="A174" s="3"/>
      <c r="C174" s="226"/>
      <c r="D174" s="4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</row>
    <row r="175" spans="1:48" s="157" customFormat="1" ht="12.75">
      <c r="A175" s="3"/>
      <c r="C175" s="226"/>
      <c r="D175" s="4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</row>
    <row r="176" spans="1:48" s="157" customFormat="1" ht="12.75">
      <c r="A176" s="3"/>
      <c r="C176" s="226"/>
      <c r="D176" s="4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</row>
    <row r="177" spans="1:48" s="157" customFormat="1" ht="12.75">
      <c r="A177" s="3"/>
      <c r="C177" s="226"/>
      <c r="D177" s="4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</row>
    <row r="178" spans="1:48" s="157" customFormat="1" ht="12.75">
      <c r="A178" s="3"/>
      <c r="C178" s="226"/>
      <c r="D178" s="4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</row>
    <row r="179" spans="1:48" s="157" customFormat="1" ht="12.75">
      <c r="A179" s="3"/>
      <c r="C179" s="226"/>
      <c r="D179" s="4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</row>
    <row r="180" spans="1:48" s="157" customFormat="1" ht="12.75">
      <c r="A180" s="3"/>
      <c r="C180" s="226"/>
      <c r="D180" s="4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</row>
    <row r="181" spans="1:48" s="157" customFormat="1" ht="12.75">
      <c r="A181" s="3"/>
      <c r="C181" s="226"/>
      <c r="D181" s="4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</row>
    <row r="182" spans="1:48" s="157" customFormat="1" ht="12.75">
      <c r="A182" s="3"/>
      <c r="C182" s="226"/>
      <c r="D182" s="4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</row>
    <row r="183" spans="1:48" s="157" customFormat="1" ht="12.75">
      <c r="A183" s="3"/>
      <c r="C183" s="226"/>
      <c r="D183" s="4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</row>
    <row r="184" spans="1:48" s="157" customFormat="1" ht="12.75">
      <c r="A184" s="3"/>
      <c r="C184" s="226"/>
      <c r="D184" s="4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</row>
    <row r="185" spans="1:48" s="157" customFormat="1" ht="12.75">
      <c r="A185" s="3"/>
      <c r="C185" s="226"/>
      <c r="D185" s="4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</row>
    <row r="186" spans="1:48" s="157" customFormat="1" ht="12.75">
      <c r="A186" s="3"/>
      <c r="C186" s="226"/>
      <c r="D186" s="4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</row>
    <row r="187" spans="1:48" s="157" customFormat="1" ht="12.75">
      <c r="A187" s="3"/>
      <c r="C187" s="226"/>
      <c r="D187" s="4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</row>
    <row r="188" spans="1:48" s="157" customFormat="1" ht="12.75">
      <c r="A188" s="3"/>
      <c r="C188" s="226"/>
      <c r="D188" s="4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</row>
    <row r="189" spans="1:48" s="157" customFormat="1" ht="12.75">
      <c r="A189" s="3"/>
      <c r="C189" s="226"/>
      <c r="D189" s="4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</row>
    <row r="190" spans="1:48" s="157" customFormat="1" ht="12.75">
      <c r="A190" s="3"/>
      <c r="C190" s="226"/>
      <c r="D190" s="4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</row>
    <row r="191" spans="1:48" s="157" customFormat="1" ht="12.75">
      <c r="A191" s="3"/>
      <c r="C191" s="226"/>
      <c r="D191" s="4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</row>
    <row r="192" spans="1:48" s="157" customFormat="1" ht="12.75">
      <c r="A192" s="3"/>
      <c r="C192" s="226"/>
      <c r="D192" s="4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</row>
    <row r="193" spans="1:48" s="157" customFormat="1" ht="12.75">
      <c r="A193" s="3"/>
      <c r="C193" s="226"/>
      <c r="D193" s="4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</row>
    <row r="194" spans="1:48" s="157" customFormat="1" ht="12.75">
      <c r="A194" s="3"/>
      <c r="C194" s="226"/>
      <c r="D194" s="4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</row>
    <row r="195" spans="1:48" s="157" customFormat="1" ht="12.75">
      <c r="A195" s="3"/>
      <c r="C195" s="226"/>
      <c r="D195" s="4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</row>
    <row r="196" spans="1:48" s="157" customFormat="1" ht="12.75">
      <c r="A196" s="3"/>
      <c r="C196" s="226"/>
      <c r="D196" s="4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</row>
    <row r="197" spans="1:48" s="157" customFormat="1" ht="12.75">
      <c r="A197" s="3"/>
      <c r="C197" s="226"/>
      <c r="D197" s="4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</row>
    <row r="198" spans="1:48" s="157" customFormat="1" ht="12.75">
      <c r="A198" s="3"/>
      <c r="C198" s="226"/>
      <c r="D198" s="4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</row>
    <row r="199" spans="1:48" s="157" customFormat="1" ht="12.75">
      <c r="A199" s="3"/>
      <c r="C199" s="226"/>
      <c r="D199" s="4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</row>
    <row r="200" spans="1:48" s="157" customFormat="1" ht="12.75">
      <c r="A200" s="3"/>
      <c r="C200" s="226"/>
      <c r="D200" s="4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</row>
    <row r="201" spans="1:48" s="157" customFormat="1" ht="12.75">
      <c r="A201" s="3"/>
      <c r="C201" s="226"/>
      <c r="D201" s="4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</row>
    <row r="202" spans="1:48" s="157" customFormat="1" ht="12.75">
      <c r="A202" s="3"/>
      <c r="C202" s="226"/>
      <c r="D202" s="4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</row>
    <row r="203" spans="1:48" s="157" customFormat="1" ht="12.75">
      <c r="A203" s="3"/>
      <c r="C203" s="226"/>
      <c r="D203" s="4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</row>
    <row r="204" spans="1:48" s="157" customFormat="1" ht="12.75">
      <c r="A204" s="3"/>
      <c r="C204" s="226"/>
      <c r="D204" s="4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</row>
    <row r="205" spans="1:48" s="157" customFormat="1" ht="12.75">
      <c r="A205" s="3"/>
      <c r="C205" s="226"/>
      <c r="D205" s="4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</row>
    <row r="206" spans="1:48" s="157" customFormat="1" ht="12.75">
      <c r="A206" s="3"/>
      <c r="C206" s="226"/>
      <c r="D206" s="4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</row>
    <row r="207" spans="1:48" s="157" customFormat="1" ht="12.75">
      <c r="A207" s="3"/>
      <c r="C207" s="226"/>
      <c r="D207" s="4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</row>
    <row r="208" spans="1:48" s="157" customFormat="1" ht="12.75">
      <c r="A208" s="3"/>
      <c r="C208" s="226"/>
      <c r="D208" s="4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</row>
    <row r="209" spans="1:48" s="157" customFormat="1" ht="12.75">
      <c r="A209" s="3"/>
      <c r="C209" s="226"/>
      <c r="D209" s="4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</row>
    <row r="210" spans="1:48" s="157" customFormat="1" ht="12.75">
      <c r="A210" s="3"/>
      <c r="C210" s="226"/>
      <c r="D210" s="4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</row>
    <row r="211" spans="1:48" s="157" customFormat="1" ht="12.75">
      <c r="A211" s="3"/>
      <c r="C211" s="226"/>
      <c r="D211" s="4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</row>
    <row r="212" spans="1:48" s="157" customFormat="1" ht="12.75">
      <c r="A212" s="3"/>
      <c r="C212" s="226"/>
      <c r="D212" s="4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</row>
    <row r="213" spans="1:48" s="157" customFormat="1" ht="12.75">
      <c r="A213" s="3"/>
      <c r="C213" s="226"/>
      <c r="D213" s="4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</row>
    <row r="214" spans="1:48" s="157" customFormat="1" ht="12.75">
      <c r="A214" s="3"/>
      <c r="C214" s="226"/>
      <c r="D214" s="4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</row>
    <row r="215" spans="1:48" s="157" customFormat="1" ht="12.75">
      <c r="A215" s="3"/>
      <c r="C215" s="226"/>
      <c r="D215" s="4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</row>
    <row r="216" spans="1:48" s="157" customFormat="1" ht="12.75">
      <c r="A216" s="3"/>
      <c r="C216" s="226"/>
      <c r="D216" s="4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</row>
    <row r="217" spans="1:48" s="157" customFormat="1" ht="12.75">
      <c r="A217" s="3"/>
      <c r="C217" s="226"/>
      <c r="D217" s="4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</row>
    <row r="218" spans="1:48" s="157" customFormat="1" ht="12.75">
      <c r="A218" s="3"/>
      <c r="C218" s="226"/>
      <c r="D218" s="4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</row>
    <row r="219" spans="1:48" s="157" customFormat="1" ht="12.75">
      <c r="A219" s="3"/>
      <c r="C219" s="226"/>
      <c r="D219" s="4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</row>
    <row r="220" spans="1:48" s="157" customFormat="1" ht="12.75">
      <c r="A220" s="3"/>
      <c r="C220" s="226"/>
      <c r="D220" s="4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</row>
    <row r="221" spans="1:48" s="157" customFormat="1" ht="12.75">
      <c r="A221" s="3"/>
      <c r="C221" s="226"/>
      <c r="D221" s="4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</row>
    <row r="222" spans="1:48" s="157" customFormat="1" ht="12.75">
      <c r="A222" s="3"/>
      <c r="C222" s="226"/>
      <c r="D222" s="4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</row>
    <row r="223" spans="1:48" s="157" customFormat="1" ht="12.75">
      <c r="A223" s="3"/>
      <c r="C223" s="226"/>
      <c r="D223" s="4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</row>
    <row r="224" spans="1:48" s="157" customFormat="1" ht="12.75">
      <c r="A224" s="3"/>
      <c r="C224" s="226"/>
      <c r="D224" s="4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</row>
    <row r="225" spans="1:48" s="157" customFormat="1" ht="12.75">
      <c r="A225" s="3"/>
      <c r="C225" s="226"/>
      <c r="D225" s="4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</row>
    <row r="226" spans="1:48" s="157" customFormat="1" ht="12.75">
      <c r="A226" s="3"/>
      <c r="C226" s="226"/>
      <c r="D226" s="4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</row>
    <row r="227" spans="1:48" s="157" customFormat="1" ht="12.75">
      <c r="A227" s="3"/>
      <c r="C227" s="226"/>
      <c r="D227" s="4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</row>
    <row r="228" spans="1:48" s="157" customFormat="1" ht="12.75">
      <c r="A228" s="3"/>
      <c r="C228" s="226"/>
      <c r="D228" s="4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</row>
    <row r="229" spans="1:48" s="157" customFormat="1" ht="12.75">
      <c r="A229" s="3"/>
      <c r="C229" s="226"/>
      <c r="D229" s="4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</row>
    <row r="230" spans="1:48" s="157" customFormat="1" ht="12.75">
      <c r="A230" s="3"/>
      <c r="C230" s="226"/>
      <c r="D230" s="4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</row>
    <row r="231" spans="1:48" s="157" customFormat="1" ht="12.75">
      <c r="A231" s="3"/>
      <c r="C231" s="226"/>
      <c r="D231" s="4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</row>
    <row r="232" spans="1:48" s="157" customFormat="1" ht="12.75">
      <c r="A232" s="3"/>
      <c r="C232" s="226"/>
      <c r="D232" s="4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</row>
    <row r="233" spans="1:48" s="157" customFormat="1" ht="12.75">
      <c r="A233" s="3"/>
      <c r="C233" s="226"/>
      <c r="D233" s="4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</row>
    <row r="234" spans="1:48" s="157" customFormat="1" ht="12.75">
      <c r="A234" s="3"/>
      <c r="C234" s="226"/>
      <c r="D234" s="4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</row>
    <row r="235" spans="1:48" s="157" customFormat="1" ht="12.75">
      <c r="A235" s="3"/>
      <c r="C235" s="226"/>
      <c r="D235" s="4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</row>
    <row r="236" spans="1:48" s="157" customFormat="1" ht="12.75">
      <c r="A236" s="3"/>
      <c r="C236" s="226"/>
      <c r="D236" s="4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</row>
    <row r="237" spans="1:48" s="157" customFormat="1" ht="12.75">
      <c r="A237" s="3"/>
      <c r="C237" s="226"/>
      <c r="D237" s="4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</row>
    <row r="238" spans="1:48" s="157" customFormat="1" ht="12.75">
      <c r="A238" s="3"/>
      <c r="C238" s="226"/>
      <c r="D238" s="4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</row>
    <row r="239" spans="1:48" s="157" customFormat="1" ht="12.75">
      <c r="A239" s="3"/>
      <c r="C239" s="226"/>
      <c r="D239" s="4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</row>
    <row r="240" spans="1:48" s="157" customFormat="1" ht="12.75">
      <c r="A240" s="3"/>
      <c r="C240" s="226"/>
      <c r="D240" s="4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</row>
    <row r="241" spans="1:48" s="157" customFormat="1" ht="12.75">
      <c r="A241" s="3"/>
      <c r="C241" s="226"/>
      <c r="D241" s="4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</row>
    <row r="242" spans="1:48" s="157" customFormat="1" ht="12.75">
      <c r="A242" s="3"/>
      <c r="C242" s="226"/>
      <c r="D242" s="4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</row>
    <row r="243" spans="1:48" s="157" customFormat="1" ht="12.75">
      <c r="A243" s="3"/>
      <c r="C243" s="226"/>
      <c r="D243" s="4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</row>
    <row r="244" spans="1:48" s="157" customFormat="1" ht="12.75">
      <c r="A244" s="3"/>
      <c r="C244" s="226"/>
      <c r="D244" s="4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</row>
    <row r="245" spans="1:48" s="157" customFormat="1" ht="12.75">
      <c r="A245" s="3"/>
      <c r="C245" s="226"/>
      <c r="D245" s="4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</row>
    <row r="246" spans="1:48" s="157" customFormat="1" ht="12.75">
      <c r="A246" s="3"/>
      <c r="C246" s="226"/>
      <c r="D246" s="4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</row>
    <row r="247" spans="1:48" s="157" customFormat="1" ht="12.75">
      <c r="A247" s="3"/>
      <c r="C247" s="226"/>
      <c r="D247" s="4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</row>
    <row r="248" spans="1:48" s="157" customFormat="1" ht="12.75">
      <c r="A248" s="3"/>
      <c r="C248" s="226"/>
      <c r="D248" s="4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</row>
    <row r="249" spans="1:48" s="157" customFormat="1" ht="12.75">
      <c r="A249" s="3"/>
      <c r="C249" s="226"/>
      <c r="D249" s="4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</row>
    <row r="250" spans="1:48" s="157" customFormat="1" ht="12.75">
      <c r="A250" s="3"/>
      <c r="C250" s="226"/>
      <c r="D250" s="4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</row>
    <row r="251" spans="1:48" s="157" customFormat="1" ht="12.75">
      <c r="A251" s="3"/>
      <c r="C251" s="226"/>
      <c r="D251" s="4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</row>
    <row r="252" spans="1:48" s="157" customFormat="1" ht="12.75">
      <c r="A252" s="3"/>
      <c r="C252" s="226"/>
      <c r="D252" s="4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</row>
    <row r="253" spans="1:48" s="157" customFormat="1" ht="12.75">
      <c r="A253" s="3"/>
      <c r="C253" s="226"/>
      <c r="D253" s="4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</row>
    <row r="254" spans="1:48" s="157" customFormat="1" ht="12.75">
      <c r="A254" s="3"/>
      <c r="C254" s="226"/>
      <c r="D254" s="4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</row>
    <row r="255" spans="1:48" s="157" customFormat="1" ht="12.75">
      <c r="A255" s="3"/>
      <c r="C255" s="226"/>
      <c r="D255" s="4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</row>
    <row r="256" spans="1:48" s="157" customFormat="1" ht="12.75">
      <c r="A256" s="3"/>
      <c r="C256" s="226"/>
      <c r="D256" s="4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</row>
    <row r="257" spans="1:48" s="157" customFormat="1" ht="12.75">
      <c r="A257" s="3"/>
      <c r="C257" s="226"/>
      <c r="D257" s="4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</row>
    <row r="258" spans="1:48" s="157" customFormat="1" ht="12.75">
      <c r="A258" s="3"/>
      <c r="C258" s="226"/>
      <c r="D258" s="4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</row>
    <row r="259" spans="1:48" s="157" customFormat="1" ht="12.75">
      <c r="A259" s="3"/>
      <c r="C259" s="226"/>
      <c r="D259" s="4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</row>
    <row r="260" spans="1:48" s="157" customFormat="1" ht="12.75">
      <c r="A260" s="3"/>
      <c r="C260" s="226"/>
      <c r="D260" s="4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</row>
    <row r="261" spans="1:48" s="157" customFormat="1" ht="12.75">
      <c r="A261" s="3"/>
      <c r="C261" s="226"/>
      <c r="D261" s="4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</row>
    <row r="262" spans="1:48" s="157" customFormat="1" ht="12.75">
      <c r="A262" s="3"/>
      <c r="C262" s="226"/>
      <c r="D262" s="4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</row>
    <row r="263" spans="1:48" s="157" customFormat="1" ht="12.75">
      <c r="A263" s="3"/>
      <c r="C263" s="226"/>
      <c r="D263" s="4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</row>
    <row r="264" spans="1:48" s="157" customFormat="1" ht="12.75">
      <c r="A264" s="3"/>
      <c r="C264" s="226"/>
      <c r="D264" s="4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</row>
    <row r="265" spans="1:48" s="157" customFormat="1" ht="12.75">
      <c r="A265" s="3"/>
      <c r="C265" s="226"/>
      <c r="D265" s="4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</row>
    <row r="266" spans="1:48" s="157" customFormat="1" ht="12.75">
      <c r="A266" s="3"/>
      <c r="C266" s="226"/>
      <c r="D266" s="4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</row>
    <row r="267" spans="1:48" s="157" customFormat="1" ht="12.75">
      <c r="A267" s="3"/>
      <c r="C267" s="226"/>
      <c r="D267" s="4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</row>
    <row r="268" spans="1:48" s="157" customFormat="1" ht="12.75">
      <c r="A268" s="3"/>
      <c r="C268" s="226"/>
      <c r="D268" s="4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</row>
    <row r="269" spans="1:48" s="157" customFormat="1" ht="12.75">
      <c r="A269" s="3"/>
      <c r="C269" s="226"/>
      <c r="D269" s="4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</row>
    <row r="270" spans="1:48" s="157" customFormat="1" ht="12.75">
      <c r="A270" s="3"/>
      <c r="C270" s="226"/>
      <c r="D270" s="4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</row>
    <row r="271" spans="1:48" s="157" customFormat="1" ht="12.75">
      <c r="A271" s="3"/>
      <c r="C271" s="226"/>
      <c r="D271" s="4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</row>
    <row r="272" spans="1:48" s="157" customFormat="1" ht="12.75">
      <c r="A272" s="3"/>
      <c r="C272" s="226"/>
      <c r="D272" s="4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</row>
    <row r="273" spans="1:48" s="157" customFormat="1" ht="12.75">
      <c r="A273" s="3"/>
      <c r="C273" s="226"/>
      <c r="D273" s="4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</row>
    <row r="274" spans="1:48" s="157" customFormat="1" ht="12.75">
      <c r="A274" s="3"/>
      <c r="C274" s="226"/>
      <c r="D274" s="4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</row>
    <row r="275" spans="1:48" s="157" customFormat="1" ht="12.75">
      <c r="A275" s="3"/>
      <c r="C275" s="226"/>
      <c r="D275" s="4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</row>
    <row r="276" spans="1:48" s="157" customFormat="1" ht="12.75">
      <c r="A276" s="3"/>
      <c r="C276" s="226"/>
      <c r="D276" s="4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</row>
    <row r="277" spans="1:48" s="157" customFormat="1" ht="12.75">
      <c r="A277" s="3"/>
      <c r="C277" s="226"/>
      <c r="D277" s="4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</row>
    <row r="278" spans="1:48" s="157" customFormat="1" ht="12.75">
      <c r="A278" s="3"/>
      <c r="C278" s="226"/>
      <c r="D278" s="4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</row>
    <row r="279" spans="1:48" s="157" customFormat="1" ht="12.75">
      <c r="A279" s="3"/>
      <c r="C279" s="226"/>
      <c r="D279" s="4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</row>
    <row r="280" spans="1:48" s="157" customFormat="1" ht="12.75">
      <c r="A280" s="3"/>
      <c r="C280" s="226"/>
      <c r="D280" s="4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</row>
    <row r="281" spans="1:48" s="157" customFormat="1" ht="12.75">
      <c r="A281" s="3"/>
      <c r="C281" s="226"/>
      <c r="D281" s="4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</row>
    <row r="282" spans="1:48" s="157" customFormat="1" ht="12.75">
      <c r="A282" s="3"/>
      <c r="C282" s="226"/>
      <c r="D282" s="4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</row>
    <row r="283" spans="1:48" s="157" customFormat="1" ht="12.75">
      <c r="A283" s="3"/>
      <c r="C283" s="226"/>
      <c r="D283" s="4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</row>
    <row r="284" spans="1:48" s="157" customFormat="1" ht="12.75">
      <c r="A284" s="3"/>
      <c r="C284" s="226"/>
      <c r="D284" s="4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</row>
    <row r="285" spans="1:48" s="157" customFormat="1" ht="12.75">
      <c r="A285" s="3"/>
      <c r="C285" s="226"/>
      <c r="D285" s="4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</row>
    <row r="286" spans="1:48" s="157" customFormat="1" ht="12.75">
      <c r="A286" s="3"/>
      <c r="C286" s="226"/>
      <c r="D286" s="4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</row>
    <row r="287" spans="1:48" s="157" customFormat="1" ht="12.75">
      <c r="A287" s="3"/>
      <c r="C287" s="226"/>
      <c r="D287" s="4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</row>
    <row r="288" spans="1:48" s="157" customFormat="1" ht="12.75">
      <c r="A288" s="3"/>
      <c r="C288" s="226"/>
      <c r="D288" s="4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</row>
    <row r="289" spans="1:48" s="157" customFormat="1" ht="12.75">
      <c r="A289" s="3"/>
      <c r="C289" s="226"/>
      <c r="D289" s="4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</row>
    <row r="290" spans="1:48" s="157" customFormat="1" ht="12.75">
      <c r="A290" s="3"/>
      <c r="C290" s="226"/>
      <c r="D290" s="4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</row>
    <row r="291" spans="1:48" s="157" customFormat="1" ht="12.75">
      <c r="A291" s="3"/>
      <c r="C291" s="226"/>
      <c r="D291" s="4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</row>
    <row r="292" spans="1:48" s="157" customFormat="1" ht="12.75">
      <c r="A292" s="3"/>
      <c r="C292" s="226"/>
      <c r="D292" s="4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</row>
    <row r="293" spans="1:48" s="157" customFormat="1" ht="12.75">
      <c r="A293" s="3"/>
      <c r="C293" s="226"/>
      <c r="D293" s="4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</row>
    <row r="294" spans="1:48" s="157" customFormat="1" ht="12.75">
      <c r="A294" s="3"/>
      <c r="C294" s="226"/>
      <c r="D294" s="4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</row>
    <row r="295" spans="1:48" s="157" customFormat="1" ht="12.75">
      <c r="A295" s="3"/>
      <c r="C295" s="226"/>
      <c r="D295" s="4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</row>
    <row r="296" spans="1:48" s="157" customFormat="1" ht="12.75">
      <c r="A296" s="3"/>
      <c r="C296" s="226"/>
      <c r="D296" s="4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</row>
    <row r="297" spans="1:48" s="157" customFormat="1" ht="12.75">
      <c r="A297" s="3"/>
      <c r="C297" s="226"/>
      <c r="D297" s="4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</row>
    <row r="298" spans="1:48" s="157" customFormat="1" ht="12.75">
      <c r="A298" s="3"/>
      <c r="C298" s="226"/>
      <c r="D298" s="4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</row>
    <row r="299" spans="1:48" s="157" customFormat="1" ht="12.75">
      <c r="A299" s="3"/>
      <c r="C299" s="226"/>
      <c r="D299" s="4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</row>
    <row r="300" spans="1:48" s="157" customFormat="1" ht="12.75">
      <c r="A300" s="3"/>
      <c r="C300" s="226"/>
      <c r="D300" s="4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</row>
    <row r="301" spans="1:48" s="157" customFormat="1" ht="12.75">
      <c r="A301" s="3"/>
      <c r="C301" s="226"/>
      <c r="D301" s="4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</row>
    <row r="302" spans="1:48" s="157" customFormat="1" ht="12.75">
      <c r="A302" s="3"/>
      <c r="C302" s="226"/>
      <c r="D302" s="4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</row>
    <row r="303" spans="1:48" s="157" customFormat="1" ht="12.75">
      <c r="A303" s="3"/>
      <c r="C303" s="226"/>
      <c r="D303" s="4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</row>
    <row r="304" spans="1:48" s="157" customFormat="1" ht="12.75">
      <c r="A304" s="3"/>
      <c r="C304" s="226"/>
      <c r="D304" s="4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</row>
    <row r="305" spans="1:48" s="157" customFormat="1" ht="12.75">
      <c r="A305" s="3"/>
      <c r="C305" s="226"/>
      <c r="D305" s="4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</row>
    <row r="306" spans="1:48" s="157" customFormat="1" ht="12.75">
      <c r="A306" s="3"/>
      <c r="C306" s="226"/>
      <c r="D306" s="4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</row>
    <row r="307" spans="1:48" s="157" customFormat="1" ht="12.75">
      <c r="A307" s="3"/>
      <c r="C307" s="226"/>
      <c r="D307" s="4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</row>
    <row r="308" spans="1:48" s="157" customFormat="1" ht="12.75">
      <c r="A308" s="3"/>
      <c r="C308" s="226"/>
      <c r="D308" s="4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</row>
    <row r="309" spans="1:48" s="157" customFormat="1" ht="12.75">
      <c r="A309" s="3"/>
      <c r="C309" s="226"/>
      <c r="D309" s="4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</row>
    <row r="310" spans="1:48" s="157" customFormat="1" ht="12.75">
      <c r="A310" s="3"/>
      <c r="C310" s="226"/>
      <c r="D310" s="4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</row>
    <row r="311" spans="1:48" s="157" customFormat="1" ht="12.75">
      <c r="A311" s="3"/>
      <c r="C311" s="226"/>
      <c r="D311" s="4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</row>
    <row r="312" spans="1:48" s="157" customFormat="1" ht="12.75">
      <c r="A312" s="3"/>
      <c r="C312" s="226"/>
      <c r="D312" s="4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</row>
    <row r="313" spans="1:48" s="157" customFormat="1" ht="12.75">
      <c r="A313" s="3"/>
      <c r="C313" s="226"/>
      <c r="D313" s="4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</row>
    <row r="314" spans="1:48" s="157" customFormat="1" ht="12.75">
      <c r="A314" s="3"/>
      <c r="C314" s="226"/>
      <c r="D314" s="4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</row>
    <row r="315" spans="1:48" s="157" customFormat="1" ht="12.75">
      <c r="A315" s="3"/>
      <c r="C315" s="226"/>
      <c r="D315" s="4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</row>
    <row r="316" spans="1:48" s="157" customFormat="1" ht="12.75">
      <c r="A316" s="3"/>
      <c r="C316" s="226"/>
      <c r="D316" s="4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</row>
    <row r="317" spans="1:48" s="157" customFormat="1" ht="12.75">
      <c r="A317" s="3"/>
      <c r="C317" s="226"/>
      <c r="D317" s="4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</row>
    <row r="318" spans="1:48" s="157" customFormat="1" ht="12.75">
      <c r="A318" s="3"/>
      <c r="C318" s="226"/>
      <c r="D318" s="4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</row>
    <row r="319" spans="1:48" s="157" customFormat="1" ht="12.75">
      <c r="A319" s="3"/>
      <c r="C319" s="226"/>
      <c r="D319" s="4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</row>
    <row r="320" spans="1:48" s="157" customFormat="1" ht="12.75">
      <c r="A320" s="3"/>
      <c r="C320" s="226"/>
      <c r="D320" s="4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</row>
    <row r="321" spans="1:48" s="157" customFormat="1" ht="12.75">
      <c r="A321" s="3"/>
      <c r="C321" s="226"/>
      <c r="D321" s="4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</row>
    <row r="322" spans="1:48" s="157" customFormat="1" ht="12.75">
      <c r="A322" s="3"/>
      <c r="C322" s="226"/>
      <c r="D322" s="4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</row>
    <row r="323" spans="1:48" s="157" customFormat="1" ht="12.75">
      <c r="A323" s="3"/>
      <c r="C323" s="226"/>
      <c r="D323" s="4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</row>
    <row r="324" spans="1:48" s="157" customFormat="1" ht="12.75">
      <c r="A324" s="3"/>
      <c r="C324" s="226"/>
      <c r="D324" s="4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</row>
    <row r="325" spans="1:48" s="157" customFormat="1" ht="12.75">
      <c r="A325" s="3"/>
      <c r="C325" s="226"/>
      <c r="D325" s="4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</row>
    <row r="326" spans="1:48" s="157" customFormat="1" ht="12.75">
      <c r="A326" s="3"/>
      <c r="C326" s="226"/>
      <c r="D326" s="4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</row>
    <row r="327" spans="1:48" s="157" customFormat="1" ht="12.75">
      <c r="A327" s="3"/>
      <c r="C327" s="226"/>
      <c r="D327" s="4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</row>
    <row r="328" spans="1:48" s="157" customFormat="1" ht="12.75">
      <c r="A328" s="3"/>
      <c r="C328" s="226"/>
      <c r="D328" s="4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</row>
    <row r="329" spans="1:48" s="157" customFormat="1" ht="12.75">
      <c r="A329" s="3"/>
      <c r="C329" s="226"/>
      <c r="D329" s="4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</row>
    <row r="330" spans="1:48" s="157" customFormat="1" ht="12.75">
      <c r="A330" s="3"/>
      <c r="C330" s="226"/>
      <c r="D330" s="4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</row>
    <row r="331" spans="1:48" s="157" customFormat="1" ht="12.75">
      <c r="A331" s="3"/>
      <c r="C331" s="226"/>
      <c r="D331" s="4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</row>
    <row r="332" spans="1:48" s="157" customFormat="1" ht="12.75">
      <c r="A332" s="3"/>
      <c r="C332" s="226"/>
      <c r="D332" s="4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</row>
    <row r="333" spans="1:48" s="157" customFormat="1" ht="12.75">
      <c r="A333" s="3"/>
      <c r="C333" s="226"/>
      <c r="D333" s="4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</row>
    <row r="334" spans="1:48" s="157" customFormat="1" ht="12.75">
      <c r="A334" s="3"/>
      <c r="C334" s="226"/>
      <c r="D334" s="4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</row>
    <row r="335" spans="1:48" s="157" customFormat="1" ht="12.75">
      <c r="A335" s="3"/>
      <c r="C335" s="226"/>
      <c r="D335" s="4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</row>
    <row r="336" spans="1:48" s="157" customFormat="1" ht="12.75">
      <c r="A336" s="3"/>
      <c r="C336" s="226"/>
      <c r="D336" s="4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</row>
    <row r="337" spans="1:48" s="157" customFormat="1" ht="12.75">
      <c r="A337" s="3"/>
      <c r="C337" s="226"/>
      <c r="D337" s="4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</row>
    <row r="338" spans="1:48" s="157" customFormat="1" ht="12.75">
      <c r="A338" s="3"/>
      <c r="C338" s="226"/>
      <c r="D338" s="4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</row>
    <row r="339" spans="1:48" s="157" customFormat="1" ht="12.75">
      <c r="A339" s="3"/>
      <c r="C339" s="226"/>
      <c r="D339" s="4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</row>
    <row r="340" spans="1:48" s="157" customFormat="1" ht="12.75">
      <c r="A340" s="3"/>
      <c r="C340" s="226"/>
      <c r="D340" s="4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</row>
    <row r="341" spans="1:48" s="157" customFormat="1" ht="12.75">
      <c r="A341" s="3"/>
      <c r="C341" s="226"/>
      <c r="D341" s="4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</row>
    <row r="342" spans="1:48" s="157" customFormat="1" ht="12.75">
      <c r="A342" s="3"/>
      <c r="C342" s="226"/>
      <c r="D342" s="4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</row>
    <row r="343" spans="1:48" s="157" customFormat="1" ht="12.75">
      <c r="A343" s="3"/>
      <c r="C343" s="226"/>
      <c r="D343" s="4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</row>
    <row r="344" spans="1:48" s="157" customFormat="1" ht="12.75">
      <c r="A344" s="3"/>
      <c r="C344" s="226"/>
      <c r="D344" s="4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</row>
    <row r="345" spans="1:48" s="157" customFormat="1" ht="12.75">
      <c r="A345" s="3"/>
      <c r="C345" s="226"/>
      <c r="D345" s="4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</row>
    <row r="346" spans="1:48" s="157" customFormat="1" ht="12.75">
      <c r="A346" s="3"/>
      <c r="C346" s="226"/>
      <c r="D346" s="4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</row>
    <row r="347" spans="1:48" s="157" customFormat="1" ht="12.75">
      <c r="A347" s="3"/>
      <c r="C347" s="226"/>
      <c r="D347" s="4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</row>
    <row r="348" spans="1:48" s="157" customFormat="1" ht="12.75">
      <c r="A348" s="3"/>
      <c r="C348" s="226"/>
      <c r="D348" s="4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</row>
    <row r="349" spans="1:48" s="157" customFormat="1" ht="12.75">
      <c r="A349" s="3"/>
      <c r="C349" s="226"/>
      <c r="D349" s="4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</row>
    <row r="350" spans="1:48" s="157" customFormat="1" ht="12.75">
      <c r="A350" s="3"/>
      <c r="C350" s="226"/>
      <c r="D350" s="4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</row>
    <row r="351" spans="1:48" s="157" customFormat="1" ht="12.75">
      <c r="A351" s="3"/>
      <c r="C351" s="226"/>
      <c r="D351" s="4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</row>
    <row r="352" spans="1:48" s="157" customFormat="1" ht="12.75">
      <c r="A352" s="3"/>
      <c r="C352" s="226"/>
      <c r="D352" s="4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</row>
    <row r="353" spans="1:48" s="157" customFormat="1" ht="12.75">
      <c r="A353" s="3"/>
      <c r="C353" s="226"/>
      <c r="D353" s="4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</row>
    <row r="354" spans="1:48" s="157" customFormat="1" ht="12.75">
      <c r="A354" s="3"/>
      <c r="C354" s="226"/>
      <c r="D354" s="4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</row>
    <row r="355" spans="1:48" s="157" customFormat="1" ht="12.75">
      <c r="A355" s="3"/>
      <c r="C355" s="226"/>
      <c r="D355" s="4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</row>
    <row r="356" spans="1:48" s="157" customFormat="1" ht="12.75">
      <c r="A356" s="3"/>
      <c r="C356" s="226"/>
      <c r="D356" s="4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</row>
    <row r="357" spans="1:48" s="157" customFormat="1" ht="12.75">
      <c r="A357" s="3"/>
      <c r="C357" s="226"/>
      <c r="D357" s="4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</row>
    <row r="358" spans="1:48" s="157" customFormat="1" ht="12.75">
      <c r="A358" s="3"/>
      <c r="C358" s="226"/>
      <c r="D358" s="4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</row>
    <row r="359" spans="1:48" s="157" customFormat="1" ht="12.75">
      <c r="A359" s="3"/>
      <c r="C359" s="226"/>
      <c r="D359" s="4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</row>
    <row r="360" spans="1:48" s="157" customFormat="1" ht="12.75">
      <c r="A360" s="3"/>
      <c r="C360" s="226"/>
      <c r="D360" s="4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</row>
    <row r="361" spans="1:48" s="157" customFormat="1" ht="12.75">
      <c r="A361" s="3"/>
      <c r="C361" s="226"/>
      <c r="D361" s="4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</row>
    <row r="362" spans="1:48" s="157" customFormat="1" ht="12.75">
      <c r="A362" s="3"/>
      <c r="C362" s="226"/>
      <c r="D362" s="4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</row>
    <row r="363" spans="1:48" s="157" customFormat="1" ht="12.75">
      <c r="A363" s="3"/>
      <c r="C363" s="226"/>
      <c r="D363" s="4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</row>
    <row r="364" spans="1:48" s="157" customFormat="1" ht="12.75">
      <c r="A364" s="3"/>
      <c r="C364" s="226"/>
      <c r="D364" s="4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</row>
    <row r="365" spans="1:48" s="157" customFormat="1" ht="12.75">
      <c r="A365" s="3"/>
      <c r="C365" s="226"/>
      <c r="D365" s="4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</row>
    <row r="366" spans="1:48" s="157" customFormat="1" ht="12.75">
      <c r="A366" s="3"/>
      <c r="C366" s="226"/>
      <c r="D366" s="4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</row>
    <row r="367" spans="1:48" s="157" customFormat="1" ht="12.75">
      <c r="A367" s="3"/>
      <c r="C367" s="226"/>
      <c r="D367" s="4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</row>
    <row r="368" spans="1:48" s="157" customFormat="1" ht="12.75">
      <c r="A368" s="3"/>
      <c r="C368" s="226"/>
      <c r="D368" s="4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</row>
    <row r="369" spans="1:48" s="157" customFormat="1" ht="12.75">
      <c r="A369" s="3"/>
      <c r="C369" s="226"/>
      <c r="D369" s="4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</row>
    <row r="370" spans="1:48" s="157" customFormat="1" ht="12.75">
      <c r="A370" s="3"/>
      <c r="C370" s="226"/>
      <c r="D370" s="4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</row>
    <row r="371" spans="1:48" s="157" customFormat="1" ht="12.75">
      <c r="A371" s="3"/>
      <c r="C371" s="226"/>
      <c r="D371" s="4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</row>
    <row r="372" spans="1:48" s="157" customFormat="1" ht="12.75">
      <c r="A372" s="3"/>
      <c r="C372" s="226"/>
      <c r="D372" s="4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</row>
    <row r="373" spans="1:48" s="157" customFormat="1" ht="12.75">
      <c r="A373" s="3"/>
      <c r="C373" s="226"/>
      <c r="D373" s="4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</row>
    <row r="374" spans="1:48" s="157" customFormat="1" ht="12.75">
      <c r="A374" s="3"/>
      <c r="C374" s="226"/>
      <c r="D374" s="4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</row>
    <row r="375" spans="1:48" s="157" customFormat="1" ht="12.75">
      <c r="A375" s="3"/>
      <c r="C375" s="226"/>
      <c r="D375" s="4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</row>
    <row r="376" spans="1:48" s="157" customFormat="1" ht="12.75">
      <c r="A376" s="3"/>
      <c r="C376" s="226"/>
      <c r="D376" s="4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</row>
    <row r="377" spans="1:48" s="157" customFormat="1" ht="12.75">
      <c r="A377" s="3"/>
      <c r="C377" s="226"/>
      <c r="D377" s="4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</row>
    <row r="378" spans="1:48" s="157" customFormat="1" ht="12.75">
      <c r="A378" s="3"/>
      <c r="C378" s="226"/>
      <c r="D378" s="4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</row>
    <row r="379" spans="1:48" s="157" customFormat="1" ht="12.75">
      <c r="A379" s="3"/>
      <c r="C379" s="226"/>
      <c r="D379" s="4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</row>
    <row r="380" spans="1:48" s="157" customFormat="1" ht="12.75">
      <c r="A380" s="3"/>
      <c r="C380" s="226"/>
      <c r="D380" s="4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</row>
    <row r="381" spans="1:48" s="157" customFormat="1" ht="12.75">
      <c r="A381" s="3"/>
      <c r="C381" s="226"/>
      <c r="D381" s="4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</row>
    <row r="382" spans="1:48" s="157" customFormat="1" ht="12.75">
      <c r="A382" s="3"/>
      <c r="C382" s="226"/>
      <c r="D382" s="4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</row>
    <row r="383" spans="1:48" s="157" customFormat="1" ht="12.75">
      <c r="A383" s="3"/>
      <c r="C383" s="226"/>
      <c r="D383" s="4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</row>
    <row r="384" spans="1:48" s="157" customFormat="1" ht="12.75">
      <c r="A384" s="3"/>
      <c r="C384" s="226"/>
      <c r="D384" s="4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</row>
    <row r="385" spans="1:48" s="157" customFormat="1" ht="12.75">
      <c r="A385" s="3"/>
      <c r="C385" s="226"/>
      <c r="D385" s="4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</row>
    <row r="386" spans="1:48" s="157" customFormat="1" ht="12.75">
      <c r="A386" s="3"/>
      <c r="C386" s="226"/>
      <c r="D386" s="4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</row>
    <row r="387" spans="1:48" s="157" customFormat="1" ht="12.75">
      <c r="A387" s="3"/>
      <c r="C387" s="226"/>
      <c r="D387" s="4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</row>
    <row r="388" spans="1:48" s="157" customFormat="1" ht="12.75">
      <c r="A388" s="3"/>
      <c r="C388" s="226"/>
      <c r="D388" s="4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</row>
    <row r="389" spans="1:48" s="157" customFormat="1" ht="12.75">
      <c r="A389" s="3"/>
      <c r="C389" s="226"/>
      <c r="D389" s="4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</row>
    <row r="390" spans="1:48" s="157" customFormat="1" ht="12.75">
      <c r="A390" s="3"/>
      <c r="C390" s="226"/>
      <c r="D390" s="4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</row>
    <row r="391" spans="1:48" s="157" customFormat="1" ht="12.75">
      <c r="A391" s="3"/>
      <c r="C391" s="226"/>
      <c r="D391" s="4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</row>
    <row r="392" spans="1:48" s="157" customFormat="1" ht="12.75">
      <c r="A392" s="3"/>
      <c r="C392" s="226"/>
      <c r="D392" s="4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</row>
    <row r="393" spans="1:48" s="157" customFormat="1" ht="12.75">
      <c r="A393" s="3"/>
      <c r="C393" s="226"/>
      <c r="D393" s="4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</row>
    <row r="394" spans="1:48" s="157" customFormat="1" ht="12.75">
      <c r="A394" s="3"/>
      <c r="C394" s="226"/>
      <c r="D394" s="4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</row>
    <row r="395" spans="1:48" s="157" customFormat="1" ht="12.75">
      <c r="A395" s="3"/>
      <c r="C395" s="226"/>
      <c r="D395" s="4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</row>
    <row r="396" spans="1:48" s="157" customFormat="1" ht="12.75">
      <c r="A396" s="3"/>
      <c r="C396" s="226"/>
      <c r="D396" s="4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</row>
    <row r="397" spans="1:48" s="157" customFormat="1" ht="12.75">
      <c r="A397" s="3"/>
      <c r="C397" s="226"/>
      <c r="D397" s="4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</row>
    <row r="398" spans="1:48" s="157" customFormat="1" ht="12.75">
      <c r="A398" s="3"/>
      <c r="C398" s="226"/>
      <c r="D398" s="4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</row>
    <row r="399" spans="1:48" s="157" customFormat="1" ht="12.75">
      <c r="A399" s="3"/>
      <c r="C399" s="226"/>
      <c r="D399" s="4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</row>
    <row r="400" spans="1:48" s="157" customFormat="1" ht="12.75">
      <c r="A400" s="3"/>
      <c r="C400" s="226"/>
      <c r="D400" s="4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</row>
    <row r="401" spans="1:48" s="157" customFormat="1" ht="12.75">
      <c r="A401" s="3"/>
      <c r="C401" s="226"/>
      <c r="D401" s="4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</row>
    <row r="402" spans="1:48" s="157" customFormat="1" ht="12.75">
      <c r="A402" s="3"/>
      <c r="C402" s="226"/>
      <c r="D402" s="4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</row>
    <row r="403" spans="1:48" s="157" customFormat="1" ht="12.75">
      <c r="A403" s="3"/>
      <c r="C403" s="226"/>
      <c r="D403" s="4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</row>
    <row r="404" spans="1:48" s="157" customFormat="1" ht="12.75">
      <c r="A404" s="3"/>
      <c r="C404" s="226"/>
      <c r="D404" s="4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</row>
    <row r="405" spans="1:48" s="157" customFormat="1" ht="12.75">
      <c r="A405" s="3"/>
      <c r="C405" s="226"/>
      <c r="D405" s="4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</row>
    <row r="406" spans="1:48" s="157" customFormat="1" ht="12.75">
      <c r="A406" s="3"/>
      <c r="C406" s="226"/>
      <c r="D406" s="4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</row>
    <row r="407" spans="1:48" s="157" customFormat="1" ht="12.75">
      <c r="A407" s="3"/>
      <c r="C407" s="226"/>
      <c r="D407" s="4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  <c r="AT407" s="156"/>
      <c r="AU407" s="156"/>
      <c r="AV407" s="156"/>
    </row>
    <row r="408" spans="1:48" s="157" customFormat="1" ht="12.75">
      <c r="A408" s="3"/>
      <c r="C408" s="226"/>
      <c r="D408" s="4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</row>
    <row r="409" spans="1:48" s="157" customFormat="1" ht="12.75">
      <c r="A409" s="3"/>
      <c r="C409" s="226"/>
      <c r="D409" s="4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  <c r="AT409" s="156"/>
      <c r="AU409" s="156"/>
      <c r="AV409" s="156"/>
    </row>
    <row r="410" spans="1:48" s="157" customFormat="1" ht="12.75">
      <c r="A410" s="3"/>
      <c r="C410" s="226"/>
      <c r="D410" s="4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</row>
    <row r="411" spans="1:48" s="157" customFormat="1" ht="12.75">
      <c r="A411" s="3"/>
      <c r="C411" s="226"/>
      <c r="D411" s="4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  <c r="AT411" s="156"/>
      <c r="AU411" s="156"/>
      <c r="AV411" s="156"/>
    </row>
    <row r="412" spans="1:48" s="157" customFormat="1" ht="12.75">
      <c r="A412" s="3"/>
      <c r="C412" s="226"/>
      <c r="D412" s="4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</row>
    <row r="413" spans="1:48" s="157" customFormat="1" ht="12.75">
      <c r="A413" s="3"/>
      <c r="C413" s="226"/>
      <c r="D413" s="4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</row>
    <row r="414" spans="1:48" s="157" customFormat="1" ht="12.75">
      <c r="A414" s="3"/>
      <c r="C414" s="226"/>
      <c r="D414" s="4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  <c r="AT414" s="156"/>
      <c r="AU414" s="156"/>
      <c r="AV414" s="156"/>
    </row>
    <row r="415" spans="1:48" s="157" customFormat="1" ht="12.75">
      <c r="A415" s="3"/>
      <c r="C415" s="226"/>
      <c r="D415" s="4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</row>
    <row r="416" spans="1:48" s="157" customFormat="1" ht="12.75">
      <c r="A416" s="3"/>
      <c r="C416" s="226"/>
      <c r="D416" s="4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6"/>
      <c r="AJ416" s="156"/>
      <c r="AK416" s="156"/>
      <c r="AL416" s="156"/>
      <c r="AM416" s="156"/>
      <c r="AN416" s="156"/>
      <c r="AO416" s="156"/>
      <c r="AP416" s="156"/>
      <c r="AQ416" s="156"/>
      <c r="AR416" s="156"/>
      <c r="AS416" s="156"/>
      <c r="AT416" s="156"/>
      <c r="AU416" s="156"/>
      <c r="AV416" s="156"/>
    </row>
    <row r="417" spans="1:48" s="157" customFormat="1" ht="12.75">
      <c r="A417" s="3"/>
      <c r="C417" s="226"/>
      <c r="D417" s="4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  <c r="AT417" s="156"/>
      <c r="AU417" s="156"/>
      <c r="AV417" s="156"/>
    </row>
    <row r="418" spans="1:48" s="157" customFormat="1" ht="12.75">
      <c r="A418" s="3"/>
      <c r="C418" s="226"/>
      <c r="D418" s="4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6"/>
      <c r="AE418" s="156"/>
      <c r="AF418" s="156"/>
      <c r="AG418" s="156"/>
      <c r="AH418" s="156"/>
      <c r="AI418" s="156"/>
      <c r="AJ418" s="156"/>
      <c r="AK418" s="156"/>
      <c r="AL418" s="156"/>
      <c r="AM418" s="156"/>
      <c r="AN418" s="156"/>
      <c r="AO418" s="156"/>
      <c r="AP418" s="156"/>
      <c r="AQ418" s="156"/>
      <c r="AR418" s="156"/>
      <c r="AS418" s="156"/>
      <c r="AT418" s="156"/>
      <c r="AU418" s="156"/>
      <c r="AV418" s="156"/>
    </row>
    <row r="419" spans="1:48" s="157" customFormat="1" ht="12.75">
      <c r="A419" s="3"/>
      <c r="C419" s="226"/>
      <c r="D419" s="4"/>
      <c r="T419" s="156"/>
      <c r="U419" s="156"/>
      <c r="V419" s="156"/>
      <c r="W419" s="156"/>
      <c r="X419" s="156"/>
      <c r="Y419" s="156"/>
      <c r="Z419" s="156"/>
      <c r="AA419" s="156"/>
      <c r="AB419" s="156"/>
      <c r="AC419" s="156"/>
      <c r="AD419" s="156"/>
      <c r="AE419" s="156"/>
      <c r="AF419" s="156"/>
      <c r="AG419" s="156"/>
      <c r="AH419" s="156"/>
      <c r="AI419" s="156"/>
      <c r="AJ419" s="156"/>
      <c r="AK419" s="156"/>
      <c r="AL419" s="156"/>
      <c r="AM419" s="156"/>
      <c r="AN419" s="156"/>
      <c r="AO419" s="156"/>
      <c r="AP419" s="156"/>
      <c r="AQ419" s="156"/>
      <c r="AR419" s="156"/>
      <c r="AS419" s="156"/>
      <c r="AT419" s="156"/>
      <c r="AU419" s="156"/>
      <c r="AV419" s="156"/>
    </row>
    <row r="420" spans="1:48" s="157" customFormat="1" ht="12.75">
      <c r="A420" s="3"/>
      <c r="C420" s="226"/>
      <c r="D420" s="4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6"/>
      <c r="AE420" s="156"/>
      <c r="AF420" s="156"/>
      <c r="AG420" s="156"/>
      <c r="AH420" s="156"/>
      <c r="AI420" s="156"/>
      <c r="AJ420" s="156"/>
      <c r="AK420" s="156"/>
      <c r="AL420" s="156"/>
      <c r="AM420" s="156"/>
      <c r="AN420" s="156"/>
      <c r="AO420" s="156"/>
      <c r="AP420" s="156"/>
      <c r="AQ420" s="156"/>
      <c r="AR420" s="156"/>
      <c r="AS420" s="156"/>
      <c r="AT420" s="156"/>
      <c r="AU420" s="156"/>
      <c r="AV420" s="156"/>
    </row>
    <row r="421" spans="1:48" s="157" customFormat="1" ht="12.75">
      <c r="A421" s="3"/>
      <c r="C421" s="226"/>
      <c r="D421" s="4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6"/>
      <c r="AS421" s="156"/>
      <c r="AT421" s="156"/>
      <c r="AU421" s="156"/>
      <c r="AV421" s="156"/>
    </row>
    <row r="422" spans="1:48" s="157" customFormat="1" ht="12.75">
      <c r="A422" s="3"/>
      <c r="C422" s="226"/>
      <c r="D422" s="4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6"/>
      <c r="AE422" s="156"/>
      <c r="AF422" s="156"/>
      <c r="AG422" s="156"/>
      <c r="AH422" s="156"/>
      <c r="AI422" s="156"/>
      <c r="AJ422" s="156"/>
      <c r="AK422" s="156"/>
      <c r="AL422" s="156"/>
      <c r="AM422" s="156"/>
      <c r="AN422" s="156"/>
      <c r="AO422" s="156"/>
      <c r="AP422" s="156"/>
      <c r="AQ422" s="156"/>
      <c r="AR422" s="156"/>
      <c r="AS422" s="156"/>
      <c r="AT422" s="156"/>
      <c r="AU422" s="156"/>
      <c r="AV422" s="156"/>
    </row>
    <row r="423" spans="1:48" s="157" customFormat="1" ht="12.75">
      <c r="A423" s="3"/>
      <c r="C423" s="226"/>
      <c r="D423" s="4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6"/>
      <c r="AE423" s="156"/>
      <c r="AF423" s="156"/>
      <c r="AG423" s="156"/>
      <c r="AH423" s="156"/>
      <c r="AI423" s="156"/>
      <c r="AJ423" s="156"/>
      <c r="AK423" s="156"/>
      <c r="AL423" s="156"/>
      <c r="AM423" s="156"/>
      <c r="AN423" s="156"/>
      <c r="AO423" s="156"/>
      <c r="AP423" s="156"/>
      <c r="AQ423" s="156"/>
      <c r="AR423" s="156"/>
      <c r="AS423" s="156"/>
      <c r="AT423" s="156"/>
      <c r="AU423" s="156"/>
      <c r="AV423" s="156"/>
    </row>
    <row r="424" spans="1:48" s="157" customFormat="1" ht="12.75">
      <c r="A424" s="3"/>
      <c r="C424" s="226"/>
      <c r="D424" s="4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6"/>
      <c r="AE424" s="156"/>
      <c r="AF424" s="156"/>
      <c r="AG424" s="156"/>
      <c r="AH424" s="156"/>
      <c r="AI424" s="156"/>
      <c r="AJ424" s="156"/>
      <c r="AK424" s="156"/>
      <c r="AL424" s="156"/>
      <c r="AM424" s="156"/>
      <c r="AN424" s="156"/>
      <c r="AO424" s="156"/>
      <c r="AP424" s="156"/>
      <c r="AQ424" s="156"/>
      <c r="AR424" s="156"/>
      <c r="AS424" s="156"/>
      <c r="AT424" s="156"/>
      <c r="AU424" s="156"/>
      <c r="AV424" s="156"/>
    </row>
    <row r="425" spans="1:48" s="157" customFormat="1" ht="12.75">
      <c r="A425" s="3"/>
      <c r="C425" s="226"/>
      <c r="D425" s="4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6"/>
      <c r="AE425" s="156"/>
      <c r="AF425" s="156"/>
      <c r="AG425" s="156"/>
      <c r="AH425" s="156"/>
      <c r="AI425" s="156"/>
      <c r="AJ425" s="156"/>
      <c r="AK425" s="156"/>
      <c r="AL425" s="156"/>
      <c r="AM425" s="156"/>
      <c r="AN425" s="156"/>
      <c r="AO425" s="156"/>
      <c r="AP425" s="156"/>
      <c r="AQ425" s="156"/>
      <c r="AR425" s="156"/>
      <c r="AS425" s="156"/>
      <c r="AT425" s="156"/>
      <c r="AU425" s="156"/>
      <c r="AV425" s="156"/>
    </row>
    <row r="426" spans="1:48" s="157" customFormat="1" ht="12.75">
      <c r="A426" s="3"/>
      <c r="C426" s="226"/>
      <c r="D426" s="4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6"/>
      <c r="AJ426" s="156"/>
      <c r="AK426" s="156"/>
      <c r="AL426" s="156"/>
      <c r="AM426" s="156"/>
      <c r="AN426" s="156"/>
      <c r="AO426" s="156"/>
      <c r="AP426" s="156"/>
      <c r="AQ426" s="156"/>
      <c r="AR426" s="156"/>
      <c r="AS426" s="156"/>
      <c r="AT426" s="156"/>
      <c r="AU426" s="156"/>
      <c r="AV426" s="156"/>
    </row>
    <row r="427" spans="1:48" s="157" customFormat="1" ht="12.75">
      <c r="A427" s="3"/>
      <c r="C427" s="226"/>
      <c r="D427" s="4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/>
      <c r="AL427" s="156"/>
      <c r="AM427" s="156"/>
      <c r="AN427" s="156"/>
      <c r="AO427" s="156"/>
      <c r="AP427" s="156"/>
      <c r="AQ427" s="156"/>
      <c r="AR427" s="156"/>
      <c r="AS427" s="156"/>
      <c r="AT427" s="156"/>
      <c r="AU427" s="156"/>
      <c r="AV427" s="156"/>
    </row>
    <row r="428" spans="1:48" s="157" customFormat="1" ht="12.75">
      <c r="A428" s="3"/>
      <c r="C428" s="226"/>
      <c r="D428" s="4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6"/>
      <c r="AE428" s="156"/>
      <c r="AF428" s="156"/>
      <c r="AG428" s="156"/>
      <c r="AH428" s="156"/>
      <c r="AI428" s="156"/>
      <c r="AJ428" s="156"/>
      <c r="AK428" s="156"/>
      <c r="AL428" s="156"/>
      <c r="AM428" s="156"/>
      <c r="AN428" s="156"/>
      <c r="AO428" s="156"/>
      <c r="AP428" s="156"/>
      <c r="AQ428" s="156"/>
      <c r="AR428" s="156"/>
      <c r="AS428" s="156"/>
      <c r="AT428" s="156"/>
      <c r="AU428" s="156"/>
      <c r="AV428" s="156"/>
    </row>
    <row r="429" spans="1:48" s="157" customFormat="1" ht="12.75">
      <c r="A429" s="3"/>
      <c r="C429" s="226"/>
      <c r="D429" s="4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6"/>
      <c r="AJ429" s="156"/>
      <c r="AK429" s="156"/>
      <c r="AL429" s="156"/>
      <c r="AM429" s="156"/>
      <c r="AN429" s="156"/>
      <c r="AO429" s="156"/>
      <c r="AP429" s="156"/>
      <c r="AQ429" s="156"/>
      <c r="AR429" s="156"/>
      <c r="AS429" s="156"/>
      <c r="AT429" s="156"/>
      <c r="AU429" s="156"/>
      <c r="AV429" s="156"/>
    </row>
    <row r="430" spans="1:48" s="157" customFormat="1" ht="12.75">
      <c r="A430" s="3"/>
      <c r="C430" s="226"/>
      <c r="D430" s="4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6"/>
      <c r="AE430" s="156"/>
      <c r="AF430" s="156"/>
      <c r="AG430" s="156"/>
      <c r="AH430" s="156"/>
      <c r="AI430" s="156"/>
      <c r="AJ430" s="156"/>
      <c r="AK430" s="156"/>
      <c r="AL430" s="156"/>
      <c r="AM430" s="156"/>
      <c r="AN430" s="156"/>
      <c r="AO430" s="156"/>
      <c r="AP430" s="156"/>
      <c r="AQ430" s="156"/>
      <c r="AR430" s="156"/>
      <c r="AS430" s="156"/>
      <c r="AT430" s="156"/>
      <c r="AU430" s="156"/>
      <c r="AV430" s="156"/>
    </row>
    <row r="431" spans="1:48" s="157" customFormat="1" ht="12.75">
      <c r="A431" s="3"/>
      <c r="C431" s="226"/>
      <c r="D431" s="4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6"/>
      <c r="AE431" s="156"/>
      <c r="AF431" s="156"/>
      <c r="AG431" s="156"/>
      <c r="AH431" s="156"/>
      <c r="AI431" s="156"/>
      <c r="AJ431" s="156"/>
      <c r="AK431" s="156"/>
      <c r="AL431" s="156"/>
      <c r="AM431" s="156"/>
      <c r="AN431" s="156"/>
      <c r="AO431" s="156"/>
      <c r="AP431" s="156"/>
      <c r="AQ431" s="156"/>
      <c r="AR431" s="156"/>
      <c r="AS431" s="156"/>
      <c r="AT431" s="156"/>
      <c r="AU431" s="156"/>
      <c r="AV431" s="156"/>
    </row>
    <row r="432" spans="1:48" s="157" customFormat="1" ht="12.75">
      <c r="A432" s="3"/>
      <c r="C432" s="226"/>
      <c r="D432" s="4"/>
      <c r="T432" s="156"/>
      <c r="U432" s="156"/>
      <c r="V432" s="156"/>
      <c r="W432" s="156"/>
      <c r="X432" s="156"/>
      <c r="Y432" s="156"/>
      <c r="Z432" s="156"/>
      <c r="AA432" s="156"/>
      <c r="AB432" s="156"/>
      <c r="AC432" s="156"/>
      <c r="AD432" s="156"/>
      <c r="AE432" s="156"/>
      <c r="AF432" s="156"/>
      <c r="AG432" s="156"/>
      <c r="AH432" s="156"/>
      <c r="AI432" s="156"/>
      <c r="AJ432" s="156"/>
      <c r="AK432" s="156"/>
      <c r="AL432" s="156"/>
      <c r="AM432" s="156"/>
      <c r="AN432" s="156"/>
      <c r="AO432" s="156"/>
      <c r="AP432" s="156"/>
      <c r="AQ432" s="156"/>
      <c r="AR432" s="156"/>
      <c r="AS432" s="156"/>
      <c r="AT432" s="156"/>
      <c r="AU432" s="156"/>
      <c r="AV432" s="156"/>
    </row>
    <row r="433" spans="1:48" s="157" customFormat="1" ht="12.75">
      <c r="A433" s="3"/>
      <c r="C433" s="226"/>
      <c r="D433" s="4"/>
      <c r="T433" s="156"/>
      <c r="U433" s="156"/>
      <c r="V433" s="156"/>
      <c r="W433" s="156"/>
      <c r="X433" s="156"/>
      <c r="Y433" s="156"/>
      <c r="Z433" s="156"/>
      <c r="AA433" s="156"/>
      <c r="AB433" s="156"/>
      <c r="AC433" s="156"/>
      <c r="AD433" s="156"/>
      <c r="AE433" s="156"/>
      <c r="AF433" s="156"/>
      <c r="AG433" s="156"/>
      <c r="AH433" s="156"/>
      <c r="AI433" s="156"/>
      <c r="AJ433" s="156"/>
      <c r="AK433" s="156"/>
      <c r="AL433" s="156"/>
      <c r="AM433" s="156"/>
      <c r="AN433" s="156"/>
      <c r="AO433" s="156"/>
      <c r="AP433" s="156"/>
      <c r="AQ433" s="156"/>
      <c r="AR433" s="156"/>
      <c r="AS433" s="156"/>
      <c r="AT433" s="156"/>
      <c r="AU433" s="156"/>
      <c r="AV433" s="156"/>
    </row>
    <row r="434" spans="1:48" s="157" customFormat="1" ht="12.75">
      <c r="A434" s="3"/>
      <c r="C434" s="226"/>
      <c r="D434" s="4"/>
      <c r="T434" s="156"/>
      <c r="U434" s="156"/>
      <c r="V434" s="156"/>
      <c r="W434" s="156"/>
      <c r="X434" s="156"/>
      <c r="Y434" s="156"/>
      <c r="Z434" s="156"/>
      <c r="AA434" s="156"/>
      <c r="AB434" s="156"/>
      <c r="AC434" s="156"/>
      <c r="AD434" s="156"/>
      <c r="AE434" s="156"/>
      <c r="AF434" s="156"/>
      <c r="AG434" s="156"/>
      <c r="AH434" s="156"/>
      <c r="AI434" s="156"/>
      <c r="AJ434" s="156"/>
      <c r="AK434" s="156"/>
      <c r="AL434" s="156"/>
      <c r="AM434" s="156"/>
      <c r="AN434" s="156"/>
      <c r="AO434" s="156"/>
      <c r="AP434" s="156"/>
      <c r="AQ434" s="156"/>
      <c r="AR434" s="156"/>
      <c r="AS434" s="156"/>
      <c r="AT434" s="156"/>
      <c r="AU434" s="156"/>
      <c r="AV434" s="156"/>
    </row>
    <row r="435" spans="1:48" s="157" customFormat="1" ht="12.75">
      <c r="A435" s="3"/>
      <c r="C435" s="226"/>
      <c r="D435" s="4"/>
      <c r="T435" s="156"/>
      <c r="U435" s="156"/>
      <c r="V435" s="156"/>
      <c r="W435" s="156"/>
      <c r="X435" s="156"/>
      <c r="Y435" s="156"/>
      <c r="Z435" s="156"/>
      <c r="AA435" s="156"/>
      <c r="AB435" s="156"/>
      <c r="AC435" s="156"/>
      <c r="AD435" s="156"/>
      <c r="AE435" s="156"/>
      <c r="AF435" s="156"/>
      <c r="AG435" s="156"/>
      <c r="AH435" s="156"/>
      <c r="AI435" s="156"/>
      <c r="AJ435" s="156"/>
      <c r="AK435" s="156"/>
      <c r="AL435" s="156"/>
      <c r="AM435" s="156"/>
      <c r="AN435" s="156"/>
      <c r="AO435" s="156"/>
      <c r="AP435" s="156"/>
      <c r="AQ435" s="156"/>
      <c r="AR435" s="156"/>
      <c r="AS435" s="156"/>
      <c r="AT435" s="156"/>
      <c r="AU435" s="156"/>
      <c r="AV435" s="156"/>
    </row>
    <row r="436" spans="1:48" s="157" customFormat="1" ht="12.75">
      <c r="A436" s="3"/>
      <c r="C436" s="226"/>
      <c r="D436" s="4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6"/>
      <c r="AJ436" s="156"/>
      <c r="AK436" s="156"/>
      <c r="AL436" s="156"/>
      <c r="AM436" s="156"/>
      <c r="AN436" s="156"/>
      <c r="AO436" s="156"/>
      <c r="AP436" s="156"/>
      <c r="AQ436" s="156"/>
      <c r="AR436" s="156"/>
      <c r="AS436" s="156"/>
      <c r="AT436" s="156"/>
      <c r="AU436" s="156"/>
      <c r="AV436" s="156"/>
    </row>
    <row r="437" spans="1:48" s="157" customFormat="1" ht="12.75">
      <c r="A437" s="3"/>
      <c r="C437" s="226"/>
      <c r="D437" s="4"/>
      <c r="T437" s="156"/>
      <c r="U437" s="156"/>
      <c r="V437" s="156"/>
      <c r="W437" s="156"/>
      <c r="X437" s="156"/>
      <c r="Y437" s="156"/>
      <c r="Z437" s="156"/>
      <c r="AA437" s="156"/>
      <c r="AB437" s="156"/>
      <c r="AC437" s="156"/>
      <c r="AD437" s="156"/>
      <c r="AE437" s="156"/>
      <c r="AF437" s="156"/>
      <c r="AG437" s="156"/>
      <c r="AH437" s="156"/>
      <c r="AI437" s="156"/>
      <c r="AJ437" s="156"/>
      <c r="AK437" s="156"/>
      <c r="AL437" s="156"/>
      <c r="AM437" s="156"/>
      <c r="AN437" s="156"/>
      <c r="AO437" s="156"/>
      <c r="AP437" s="156"/>
      <c r="AQ437" s="156"/>
      <c r="AR437" s="156"/>
      <c r="AS437" s="156"/>
      <c r="AT437" s="156"/>
      <c r="AU437" s="156"/>
      <c r="AV437" s="156"/>
    </row>
    <row r="438" spans="1:48" s="157" customFormat="1" ht="12.75">
      <c r="A438" s="3"/>
      <c r="C438" s="226"/>
      <c r="D438" s="4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6"/>
      <c r="AE438" s="156"/>
      <c r="AF438" s="156"/>
      <c r="AG438" s="156"/>
      <c r="AH438" s="156"/>
      <c r="AI438" s="156"/>
      <c r="AJ438" s="156"/>
      <c r="AK438" s="156"/>
      <c r="AL438" s="156"/>
      <c r="AM438" s="156"/>
      <c r="AN438" s="156"/>
      <c r="AO438" s="156"/>
      <c r="AP438" s="156"/>
      <c r="AQ438" s="156"/>
      <c r="AR438" s="156"/>
      <c r="AS438" s="156"/>
      <c r="AT438" s="156"/>
      <c r="AU438" s="156"/>
      <c r="AV438" s="156"/>
    </row>
    <row r="439" spans="1:48" s="157" customFormat="1" ht="12.75">
      <c r="A439" s="3"/>
      <c r="C439" s="226"/>
      <c r="D439" s="4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  <c r="AR439" s="156"/>
      <c r="AS439" s="156"/>
      <c r="AT439" s="156"/>
      <c r="AU439" s="156"/>
      <c r="AV439" s="156"/>
    </row>
    <row r="440" spans="1:48" s="157" customFormat="1" ht="12.75">
      <c r="A440" s="3"/>
      <c r="C440" s="226"/>
      <c r="D440" s="4"/>
      <c r="T440" s="156"/>
      <c r="U440" s="156"/>
      <c r="V440" s="156"/>
      <c r="W440" s="156"/>
      <c r="X440" s="156"/>
      <c r="Y440" s="156"/>
      <c r="Z440" s="156"/>
      <c r="AA440" s="156"/>
      <c r="AB440" s="156"/>
      <c r="AC440" s="156"/>
      <c r="AD440" s="156"/>
      <c r="AE440" s="156"/>
      <c r="AF440" s="156"/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  <c r="AQ440" s="156"/>
      <c r="AR440" s="156"/>
      <c r="AS440" s="156"/>
      <c r="AT440" s="156"/>
      <c r="AU440" s="156"/>
      <c r="AV440" s="156"/>
    </row>
    <row r="441" spans="1:48" s="157" customFormat="1" ht="12.75">
      <c r="A441" s="3"/>
      <c r="C441" s="226"/>
      <c r="D441" s="4"/>
      <c r="T441" s="156"/>
      <c r="U441" s="156"/>
      <c r="V441" s="156"/>
      <c r="W441" s="156"/>
      <c r="X441" s="156"/>
      <c r="Y441" s="156"/>
      <c r="Z441" s="156"/>
      <c r="AA441" s="156"/>
      <c r="AB441" s="156"/>
      <c r="AC441" s="156"/>
      <c r="AD441" s="156"/>
      <c r="AE441" s="156"/>
      <c r="AF441" s="156"/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  <c r="AQ441" s="156"/>
      <c r="AR441" s="156"/>
      <c r="AS441" s="156"/>
      <c r="AT441" s="156"/>
      <c r="AU441" s="156"/>
      <c r="AV441" s="156"/>
    </row>
    <row r="442" spans="1:48" s="157" customFormat="1" ht="12.75">
      <c r="A442" s="3"/>
      <c r="C442" s="226"/>
      <c r="D442" s="4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  <c r="AT442" s="156"/>
      <c r="AU442" s="156"/>
      <c r="AV442" s="156"/>
    </row>
    <row r="443" spans="1:48" s="157" customFormat="1" ht="12.75">
      <c r="A443" s="3"/>
      <c r="C443" s="226"/>
      <c r="D443" s="4"/>
      <c r="T443" s="156"/>
      <c r="U443" s="156"/>
      <c r="V443" s="156"/>
      <c r="W443" s="156"/>
      <c r="X443" s="156"/>
      <c r="Y443" s="156"/>
      <c r="Z443" s="156"/>
      <c r="AA443" s="156"/>
      <c r="AB443" s="156"/>
      <c r="AC443" s="156"/>
      <c r="AD443" s="156"/>
      <c r="AE443" s="156"/>
      <c r="AF443" s="156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6"/>
      <c r="AS443" s="156"/>
      <c r="AT443" s="156"/>
      <c r="AU443" s="156"/>
      <c r="AV443" s="156"/>
    </row>
    <row r="444" spans="1:48" s="157" customFormat="1" ht="12.75">
      <c r="A444" s="3"/>
      <c r="C444" s="226"/>
      <c r="D444" s="4"/>
      <c r="T444" s="156"/>
      <c r="U444" s="156"/>
      <c r="V444" s="156"/>
      <c r="W444" s="156"/>
      <c r="X444" s="156"/>
      <c r="Y444" s="156"/>
      <c r="Z444" s="156"/>
      <c r="AA444" s="156"/>
      <c r="AB444" s="156"/>
      <c r="AC444" s="156"/>
      <c r="AD444" s="156"/>
      <c r="AE444" s="156"/>
      <c r="AF444" s="156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6"/>
      <c r="AS444" s="156"/>
      <c r="AT444" s="156"/>
      <c r="AU444" s="156"/>
      <c r="AV444" s="156"/>
    </row>
    <row r="445" spans="1:48" s="157" customFormat="1" ht="12.75">
      <c r="A445" s="3"/>
      <c r="C445" s="226"/>
      <c r="D445" s="4"/>
      <c r="T445" s="156"/>
      <c r="U445" s="156"/>
      <c r="V445" s="156"/>
      <c r="W445" s="156"/>
      <c r="X445" s="156"/>
      <c r="Y445" s="156"/>
      <c r="Z445" s="156"/>
      <c r="AA445" s="156"/>
      <c r="AB445" s="156"/>
      <c r="AC445" s="156"/>
      <c r="AD445" s="156"/>
      <c r="AE445" s="156"/>
      <c r="AF445" s="156"/>
      <c r="AG445" s="156"/>
      <c r="AH445" s="156"/>
      <c r="AI445" s="156"/>
      <c r="AJ445" s="156"/>
      <c r="AK445" s="156"/>
      <c r="AL445" s="156"/>
      <c r="AM445" s="156"/>
      <c r="AN445" s="156"/>
      <c r="AO445" s="156"/>
      <c r="AP445" s="156"/>
      <c r="AQ445" s="156"/>
      <c r="AR445" s="156"/>
      <c r="AS445" s="156"/>
      <c r="AT445" s="156"/>
      <c r="AU445" s="156"/>
      <c r="AV445" s="156"/>
    </row>
    <row r="446" spans="1:48" s="157" customFormat="1" ht="12.75">
      <c r="A446" s="3"/>
      <c r="C446" s="226"/>
      <c r="D446" s="4"/>
      <c r="T446" s="156"/>
      <c r="U446" s="156"/>
      <c r="V446" s="156"/>
      <c r="W446" s="156"/>
      <c r="X446" s="156"/>
      <c r="Y446" s="156"/>
      <c r="Z446" s="156"/>
      <c r="AA446" s="156"/>
      <c r="AB446" s="156"/>
      <c r="AC446" s="156"/>
      <c r="AD446" s="156"/>
      <c r="AE446" s="156"/>
      <c r="AF446" s="156"/>
      <c r="AG446" s="156"/>
      <c r="AH446" s="156"/>
      <c r="AI446" s="156"/>
      <c r="AJ446" s="156"/>
      <c r="AK446" s="156"/>
      <c r="AL446" s="156"/>
      <c r="AM446" s="156"/>
      <c r="AN446" s="156"/>
      <c r="AO446" s="156"/>
      <c r="AP446" s="156"/>
      <c r="AQ446" s="156"/>
      <c r="AR446" s="156"/>
      <c r="AS446" s="156"/>
      <c r="AT446" s="156"/>
      <c r="AU446" s="156"/>
      <c r="AV446" s="156"/>
    </row>
    <row r="447" spans="1:48" s="157" customFormat="1" ht="12.75">
      <c r="A447" s="3"/>
      <c r="C447" s="226"/>
      <c r="D447" s="4"/>
      <c r="T447" s="156"/>
      <c r="U447" s="156"/>
      <c r="V447" s="156"/>
      <c r="W447" s="156"/>
      <c r="X447" s="156"/>
      <c r="Y447" s="156"/>
      <c r="Z447" s="156"/>
      <c r="AA447" s="156"/>
      <c r="AB447" s="156"/>
      <c r="AC447" s="156"/>
      <c r="AD447" s="156"/>
      <c r="AE447" s="156"/>
      <c r="AF447" s="156"/>
      <c r="AG447" s="156"/>
      <c r="AH447" s="156"/>
      <c r="AI447" s="156"/>
      <c r="AJ447" s="156"/>
      <c r="AK447" s="156"/>
      <c r="AL447" s="156"/>
      <c r="AM447" s="156"/>
      <c r="AN447" s="156"/>
      <c r="AO447" s="156"/>
      <c r="AP447" s="156"/>
      <c r="AQ447" s="156"/>
      <c r="AR447" s="156"/>
      <c r="AS447" s="156"/>
      <c r="AT447" s="156"/>
      <c r="AU447" s="156"/>
      <c r="AV447" s="156"/>
    </row>
    <row r="448" spans="1:48" s="157" customFormat="1" ht="12.75">
      <c r="A448" s="3"/>
      <c r="C448" s="226"/>
      <c r="D448" s="4"/>
      <c r="T448" s="156"/>
      <c r="U448" s="156"/>
      <c r="V448" s="156"/>
      <c r="W448" s="156"/>
      <c r="X448" s="156"/>
      <c r="Y448" s="156"/>
      <c r="Z448" s="156"/>
      <c r="AA448" s="156"/>
      <c r="AB448" s="156"/>
      <c r="AC448" s="156"/>
      <c r="AD448" s="156"/>
      <c r="AE448" s="156"/>
      <c r="AF448" s="156"/>
      <c r="AG448" s="156"/>
      <c r="AH448" s="156"/>
      <c r="AI448" s="156"/>
      <c r="AJ448" s="156"/>
      <c r="AK448" s="156"/>
      <c r="AL448" s="156"/>
      <c r="AM448" s="156"/>
      <c r="AN448" s="156"/>
      <c r="AO448" s="156"/>
      <c r="AP448" s="156"/>
      <c r="AQ448" s="156"/>
      <c r="AR448" s="156"/>
      <c r="AS448" s="156"/>
      <c r="AT448" s="156"/>
      <c r="AU448" s="156"/>
      <c r="AV448" s="156"/>
    </row>
    <row r="449" spans="1:48" s="157" customFormat="1" ht="12.75">
      <c r="A449" s="3"/>
      <c r="C449" s="226"/>
      <c r="D449" s="4"/>
      <c r="T449" s="156"/>
      <c r="U449" s="156"/>
      <c r="V449" s="156"/>
      <c r="W449" s="156"/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/>
      <c r="AL449" s="156"/>
      <c r="AM449" s="156"/>
      <c r="AN449" s="156"/>
      <c r="AO449" s="156"/>
      <c r="AP449" s="156"/>
      <c r="AQ449" s="156"/>
      <c r="AR449" s="156"/>
      <c r="AS449" s="156"/>
      <c r="AT449" s="156"/>
      <c r="AU449" s="156"/>
      <c r="AV449" s="156"/>
    </row>
    <row r="450" spans="1:48" s="157" customFormat="1" ht="12.75">
      <c r="A450" s="3"/>
      <c r="C450" s="226"/>
      <c r="D450" s="4"/>
      <c r="T450" s="156"/>
      <c r="U450" s="156"/>
      <c r="V450" s="156"/>
      <c r="W450" s="156"/>
      <c r="X450" s="156"/>
      <c r="Y450" s="156"/>
      <c r="Z450" s="156"/>
      <c r="AA450" s="156"/>
      <c r="AB450" s="156"/>
      <c r="AC450" s="156"/>
      <c r="AD450" s="156"/>
      <c r="AE450" s="156"/>
      <c r="AF450" s="156"/>
      <c r="AG450" s="156"/>
      <c r="AH450" s="156"/>
      <c r="AI450" s="156"/>
      <c r="AJ450" s="156"/>
      <c r="AK450" s="156"/>
      <c r="AL450" s="156"/>
      <c r="AM450" s="156"/>
      <c r="AN450" s="156"/>
      <c r="AO450" s="156"/>
      <c r="AP450" s="156"/>
      <c r="AQ450" s="156"/>
      <c r="AR450" s="156"/>
      <c r="AS450" s="156"/>
      <c r="AT450" s="156"/>
      <c r="AU450" s="156"/>
      <c r="AV450" s="156"/>
    </row>
    <row r="451" spans="1:48" s="157" customFormat="1" ht="12.75">
      <c r="A451" s="3"/>
      <c r="C451" s="226"/>
      <c r="D451" s="4"/>
      <c r="T451" s="156"/>
      <c r="U451" s="156"/>
      <c r="V451" s="156"/>
      <c r="W451" s="156"/>
      <c r="X451" s="156"/>
      <c r="Y451" s="156"/>
      <c r="Z451" s="156"/>
      <c r="AA451" s="156"/>
      <c r="AB451" s="156"/>
      <c r="AC451" s="156"/>
      <c r="AD451" s="156"/>
      <c r="AE451" s="156"/>
      <c r="AF451" s="156"/>
      <c r="AG451" s="156"/>
      <c r="AH451" s="156"/>
      <c r="AI451" s="156"/>
      <c r="AJ451" s="156"/>
      <c r="AK451" s="156"/>
      <c r="AL451" s="156"/>
      <c r="AM451" s="156"/>
      <c r="AN451" s="156"/>
      <c r="AO451" s="156"/>
      <c r="AP451" s="156"/>
      <c r="AQ451" s="156"/>
      <c r="AR451" s="156"/>
      <c r="AS451" s="156"/>
      <c r="AT451" s="156"/>
      <c r="AU451" s="156"/>
      <c r="AV451" s="156"/>
    </row>
    <row r="452" spans="1:48" s="157" customFormat="1" ht="12.75">
      <c r="A452" s="3"/>
      <c r="C452" s="226"/>
      <c r="D452" s="4"/>
      <c r="T452" s="156"/>
      <c r="U452" s="156"/>
      <c r="V452" s="156"/>
      <c r="W452" s="156"/>
      <c r="X452" s="156"/>
      <c r="Y452" s="156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156"/>
      <c r="AR452" s="156"/>
      <c r="AS452" s="156"/>
      <c r="AT452" s="156"/>
      <c r="AU452" s="156"/>
      <c r="AV452" s="156"/>
    </row>
    <row r="453" spans="1:48" s="157" customFormat="1" ht="12.75">
      <c r="A453" s="3"/>
      <c r="C453" s="226"/>
      <c r="D453" s="4"/>
      <c r="T453" s="156"/>
      <c r="U453" s="156"/>
      <c r="V453" s="156"/>
      <c r="W453" s="156"/>
      <c r="X453" s="156"/>
      <c r="Y453" s="156"/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56"/>
      <c r="AR453" s="156"/>
      <c r="AS453" s="156"/>
      <c r="AT453" s="156"/>
      <c r="AU453" s="156"/>
      <c r="AV453" s="156"/>
    </row>
    <row r="454" spans="1:48" s="157" customFormat="1" ht="12.75">
      <c r="A454" s="3"/>
      <c r="C454" s="226"/>
      <c r="D454" s="4"/>
      <c r="T454" s="156"/>
      <c r="U454" s="156"/>
      <c r="V454" s="156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/>
      <c r="AL454" s="156"/>
      <c r="AM454" s="156"/>
      <c r="AN454" s="156"/>
      <c r="AO454" s="156"/>
      <c r="AP454" s="156"/>
      <c r="AQ454" s="156"/>
      <c r="AR454" s="156"/>
      <c r="AS454" s="156"/>
      <c r="AT454" s="156"/>
      <c r="AU454" s="156"/>
      <c r="AV454" s="156"/>
    </row>
    <row r="455" spans="1:48" s="157" customFormat="1" ht="12.75">
      <c r="A455" s="3"/>
      <c r="C455" s="226"/>
      <c r="D455" s="4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156"/>
      <c r="AG455" s="156"/>
      <c r="AH455" s="156"/>
      <c r="AI455" s="156"/>
      <c r="AJ455" s="156"/>
      <c r="AK455" s="156"/>
      <c r="AL455" s="156"/>
      <c r="AM455" s="156"/>
      <c r="AN455" s="156"/>
      <c r="AO455" s="156"/>
      <c r="AP455" s="156"/>
      <c r="AQ455" s="156"/>
      <c r="AR455" s="156"/>
      <c r="AS455" s="156"/>
      <c r="AT455" s="156"/>
      <c r="AU455" s="156"/>
      <c r="AV455" s="156"/>
    </row>
    <row r="456" spans="1:48" s="157" customFormat="1" ht="12.75">
      <c r="A456" s="3"/>
      <c r="C456" s="226"/>
      <c r="D456" s="4"/>
      <c r="T456" s="156"/>
      <c r="U456" s="156"/>
      <c r="V456" s="156"/>
      <c r="W456" s="156"/>
      <c r="X456" s="156"/>
      <c r="Y456" s="156"/>
      <c r="Z456" s="156"/>
      <c r="AA456" s="156"/>
      <c r="AB456" s="156"/>
      <c r="AC456" s="156"/>
      <c r="AD456" s="156"/>
      <c r="AE456" s="156"/>
      <c r="AF456" s="156"/>
      <c r="AG456" s="156"/>
      <c r="AH456" s="156"/>
      <c r="AI456" s="156"/>
      <c r="AJ456" s="156"/>
      <c r="AK456" s="156"/>
      <c r="AL456" s="156"/>
      <c r="AM456" s="156"/>
      <c r="AN456" s="156"/>
      <c r="AO456" s="156"/>
      <c r="AP456" s="156"/>
      <c r="AQ456" s="156"/>
      <c r="AR456" s="156"/>
      <c r="AS456" s="156"/>
      <c r="AT456" s="156"/>
      <c r="AU456" s="156"/>
      <c r="AV456" s="156"/>
    </row>
    <row r="457" spans="1:48" s="157" customFormat="1" ht="12.75">
      <c r="A457" s="3"/>
      <c r="C457" s="226"/>
      <c r="D457" s="4"/>
      <c r="T457" s="156"/>
      <c r="U457" s="156"/>
      <c r="V457" s="156"/>
      <c r="W457" s="156"/>
      <c r="X457" s="156"/>
      <c r="Y457" s="156"/>
      <c r="Z457" s="156"/>
      <c r="AA457" s="156"/>
      <c r="AB457" s="156"/>
      <c r="AC457" s="156"/>
      <c r="AD457" s="156"/>
      <c r="AE457" s="156"/>
      <c r="AF457" s="156"/>
      <c r="AG457" s="156"/>
      <c r="AH457" s="156"/>
      <c r="AI457" s="156"/>
      <c r="AJ457" s="156"/>
      <c r="AK457" s="156"/>
      <c r="AL457" s="156"/>
      <c r="AM457" s="156"/>
      <c r="AN457" s="156"/>
      <c r="AO457" s="156"/>
      <c r="AP457" s="156"/>
      <c r="AQ457" s="156"/>
      <c r="AR457" s="156"/>
      <c r="AS457" s="156"/>
      <c r="AT457" s="156"/>
      <c r="AU457" s="156"/>
      <c r="AV457" s="156"/>
    </row>
    <row r="458" spans="1:48" s="157" customFormat="1" ht="12.75">
      <c r="A458" s="3"/>
      <c r="C458" s="226"/>
      <c r="D458" s="4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  <c r="AT458" s="156"/>
      <c r="AU458" s="156"/>
      <c r="AV458" s="156"/>
    </row>
    <row r="459" spans="1:48" s="157" customFormat="1" ht="12.75">
      <c r="A459" s="3"/>
      <c r="C459" s="226"/>
      <c r="D459" s="4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156"/>
      <c r="AE459" s="156"/>
      <c r="AF459" s="156"/>
      <c r="AG459" s="156"/>
      <c r="AH459" s="156"/>
      <c r="AI459" s="156"/>
      <c r="AJ459" s="156"/>
      <c r="AK459" s="156"/>
      <c r="AL459" s="156"/>
      <c r="AM459" s="156"/>
      <c r="AN459" s="156"/>
      <c r="AO459" s="156"/>
      <c r="AP459" s="156"/>
      <c r="AQ459" s="156"/>
      <c r="AR459" s="156"/>
      <c r="AS459" s="156"/>
      <c r="AT459" s="156"/>
      <c r="AU459" s="156"/>
      <c r="AV459" s="156"/>
    </row>
    <row r="460" spans="1:48" s="157" customFormat="1" ht="12.75">
      <c r="A460" s="3"/>
      <c r="C460" s="226"/>
      <c r="D460" s="4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156"/>
      <c r="AE460" s="156"/>
      <c r="AF460" s="156"/>
      <c r="AG460" s="156"/>
      <c r="AH460" s="156"/>
      <c r="AI460" s="156"/>
      <c r="AJ460" s="156"/>
      <c r="AK460" s="156"/>
      <c r="AL460" s="156"/>
      <c r="AM460" s="156"/>
      <c r="AN460" s="156"/>
      <c r="AO460" s="156"/>
      <c r="AP460" s="156"/>
      <c r="AQ460" s="156"/>
      <c r="AR460" s="156"/>
      <c r="AS460" s="156"/>
      <c r="AT460" s="156"/>
      <c r="AU460" s="156"/>
      <c r="AV460" s="156"/>
    </row>
    <row r="461" spans="1:48" s="157" customFormat="1" ht="12.75">
      <c r="A461" s="3"/>
      <c r="C461" s="226"/>
      <c r="D461" s="4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56"/>
      <c r="AN461" s="156"/>
      <c r="AO461" s="156"/>
      <c r="AP461" s="156"/>
      <c r="AQ461" s="156"/>
      <c r="AR461" s="156"/>
      <c r="AS461" s="156"/>
      <c r="AT461" s="156"/>
      <c r="AU461" s="156"/>
      <c r="AV461" s="156"/>
    </row>
    <row r="462" spans="1:48" s="157" customFormat="1" ht="12.75">
      <c r="A462" s="3"/>
      <c r="C462" s="226"/>
      <c r="D462" s="4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56"/>
      <c r="AN462" s="156"/>
      <c r="AO462" s="156"/>
      <c r="AP462" s="156"/>
      <c r="AQ462" s="156"/>
      <c r="AR462" s="156"/>
      <c r="AS462" s="156"/>
      <c r="AT462" s="156"/>
      <c r="AU462" s="156"/>
      <c r="AV462" s="156"/>
    </row>
    <row r="463" spans="1:48" s="157" customFormat="1" ht="12.75">
      <c r="A463" s="3"/>
      <c r="C463" s="226"/>
      <c r="D463" s="4"/>
      <c r="T463" s="156"/>
      <c r="U463" s="156"/>
      <c r="V463" s="156"/>
      <c r="W463" s="156"/>
      <c r="X463" s="156"/>
      <c r="Y463" s="156"/>
      <c r="Z463" s="156"/>
      <c r="AA463" s="156"/>
      <c r="AB463" s="156"/>
      <c r="AC463" s="156"/>
      <c r="AD463" s="156"/>
      <c r="AE463" s="156"/>
      <c r="AF463" s="156"/>
      <c r="AG463" s="156"/>
      <c r="AH463" s="156"/>
      <c r="AI463" s="156"/>
      <c r="AJ463" s="156"/>
      <c r="AK463" s="156"/>
      <c r="AL463" s="156"/>
      <c r="AM463" s="156"/>
      <c r="AN463" s="156"/>
      <c r="AO463" s="156"/>
      <c r="AP463" s="156"/>
      <c r="AQ463" s="156"/>
      <c r="AR463" s="156"/>
      <c r="AS463" s="156"/>
      <c r="AT463" s="156"/>
      <c r="AU463" s="156"/>
      <c r="AV463" s="156"/>
    </row>
    <row r="464" spans="1:48" s="157" customFormat="1" ht="12.75">
      <c r="A464" s="3"/>
      <c r="C464" s="226"/>
      <c r="D464" s="4"/>
      <c r="T464" s="156"/>
      <c r="U464" s="156"/>
      <c r="V464" s="156"/>
      <c r="W464" s="156"/>
      <c r="X464" s="156"/>
      <c r="Y464" s="156"/>
      <c r="Z464" s="156"/>
      <c r="AA464" s="156"/>
      <c r="AB464" s="156"/>
      <c r="AC464" s="156"/>
      <c r="AD464" s="156"/>
      <c r="AE464" s="156"/>
      <c r="AF464" s="156"/>
      <c r="AG464" s="156"/>
      <c r="AH464" s="156"/>
      <c r="AI464" s="156"/>
      <c r="AJ464" s="156"/>
      <c r="AK464" s="156"/>
      <c r="AL464" s="156"/>
      <c r="AM464" s="156"/>
      <c r="AN464" s="156"/>
      <c r="AO464" s="156"/>
      <c r="AP464" s="156"/>
      <c r="AQ464" s="156"/>
      <c r="AR464" s="156"/>
      <c r="AS464" s="156"/>
      <c r="AT464" s="156"/>
      <c r="AU464" s="156"/>
      <c r="AV464" s="156"/>
    </row>
    <row r="465" spans="1:48" s="157" customFormat="1" ht="12.75">
      <c r="A465" s="3"/>
      <c r="C465" s="226"/>
      <c r="D465" s="4"/>
      <c r="T465" s="156"/>
      <c r="U465" s="156"/>
      <c r="V465" s="156"/>
      <c r="W465" s="156"/>
      <c r="X465" s="156"/>
      <c r="Y465" s="156"/>
      <c r="Z465" s="156"/>
      <c r="AA465" s="156"/>
      <c r="AB465" s="156"/>
      <c r="AC465" s="156"/>
      <c r="AD465" s="156"/>
      <c r="AE465" s="156"/>
      <c r="AF465" s="156"/>
      <c r="AG465" s="156"/>
      <c r="AH465" s="156"/>
      <c r="AI465" s="156"/>
      <c r="AJ465" s="156"/>
      <c r="AK465" s="156"/>
      <c r="AL465" s="156"/>
      <c r="AM465" s="156"/>
      <c r="AN465" s="156"/>
      <c r="AO465" s="156"/>
      <c r="AP465" s="156"/>
      <c r="AQ465" s="156"/>
      <c r="AR465" s="156"/>
      <c r="AS465" s="156"/>
      <c r="AT465" s="156"/>
      <c r="AU465" s="156"/>
      <c r="AV465" s="156"/>
    </row>
    <row r="466" spans="1:48" s="157" customFormat="1" ht="12.75">
      <c r="A466" s="3"/>
      <c r="C466" s="226"/>
      <c r="D466" s="4"/>
      <c r="T466" s="156"/>
      <c r="U466" s="156"/>
      <c r="V466" s="156"/>
      <c r="W466" s="156"/>
      <c r="X466" s="156"/>
      <c r="Y466" s="156"/>
      <c r="Z466" s="156"/>
      <c r="AA466" s="156"/>
      <c r="AB466" s="156"/>
      <c r="AC466" s="156"/>
      <c r="AD466" s="156"/>
      <c r="AE466" s="156"/>
      <c r="AF466" s="156"/>
      <c r="AG466" s="156"/>
      <c r="AH466" s="156"/>
      <c r="AI466" s="156"/>
      <c r="AJ466" s="156"/>
      <c r="AK466" s="156"/>
      <c r="AL466" s="156"/>
      <c r="AM466" s="156"/>
      <c r="AN466" s="156"/>
      <c r="AO466" s="156"/>
      <c r="AP466" s="156"/>
      <c r="AQ466" s="156"/>
      <c r="AR466" s="156"/>
      <c r="AS466" s="156"/>
      <c r="AT466" s="156"/>
      <c r="AU466" s="156"/>
      <c r="AV466" s="156"/>
    </row>
    <row r="467" spans="1:48" s="157" customFormat="1" ht="12.75">
      <c r="A467" s="3"/>
      <c r="C467" s="226"/>
      <c r="D467" s="4"/>
      <c r="T467" s="156"/>
      <c r="U467" s="156"/>
      <c r="V467" s="156"/>
      <c r="W467" s="156"/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/>
      <c r="AH467" s="156"/>
      <c r="AI467" s="156"/>
      <c r="AJ467" s="156"/>
      <c r="AK467" s="156"/>
      <c r="AL467" s="156"/>
      <c r="AM467" s="156"/>
      <c r="AN467" s="156"/>
      <c r="AO467" s="156"/>
      <c r="AP467" s="156"/>
      <c r="AQ467" s="156"/>
      <c r="AR467" s="156"/>
      <c r="AS467" s="156"/>
      <c r="AT467" s="156"/>
      <c r="AU467" s="156"/>
      <c r="AV467" s="156"/>
    </row>
    <row r="468" spans="1:48" s="157" customFormat="1" ht="12.75">
      <c r="A468" s="3"/>
      <c r="C468" s="226"/>
      <c r="D468" s="4"/>
      <c r="T468" s="156"/>
      <c r="U468" s="156"/>
      <c r="V468" s="156"/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6"/>
      <c r="AG468" s="156"/>
      <c r="AH468" s="156"/>
      <c r="AI468" s="156"/>
      <c r="AJ468" s="156"/>
      <c r="AK468" s="156"/>
      <c r="AL468" s="156"/>
      <c r="AM468" s="156"/>
      <c r="AN468" s="156"/>
      <c r="AO468" s="156"/>
      <c r="AP468" s="156"/>
      <c r="AQ468" s="156"/>
      <c r="AR468" s="156"/>
      <c r="AS468" s="156"/>
      <c r="AT468" s="156"/>
      <c r="AU468" s="156"/>
      <c r="AV468" s="156"/>
    </row>
    <row r="469" spans="1:48" s="157" customFormat="1" ht="12.75">
      <c r="A469" s="3"/>
      <c r="C469" s="226"/>
      <c r="D469" s="4"/>
      <c r="T469" s="156"/>
      <c r="U469" s="156"/>
      <c r="V469" s="156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/>
      <c r="AL469" s="156"/>
      <c r="AM469" s="156"/>
      <c r="AN469" s="156"/>
      <c r="AO469" s="156"/>
      <c r="AP469" s="156"/>
      <c r="AQ469" s="156"/>
      <c r="AR469" s="156"/>
      <c r="AS469" s="156"/>
      <c r="AT469" s="156"/>
      <c r="AU469" s="156"/>
      <c r="AV469" s="156"/>
    </row>
    <row r="470" spans="1:48" s="157" customFormat="1" ht="12.75">
      <c r="A470" s="3"/>
      <c r="C470" s="226"/>
      <c r="D470" s="4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6"/>
      <c r="AJ470" s="156"/>
      <c r="AK470" s="156"/>
      <c r="AL470" s="156"/>
      <c r="AM470" s="156"/>
      <c r="AN470" s="156"/>
      <c r="AO470" s="156"/>
      <c r="AP470" s="156"/>
      <c r="AQ470" s="156"/>
      <c r="AR470" s="156"/>
      <c r="AS470" s="156"/>
      <c r="AT470" s="156"/>
      <c r="AU470" s="156"/>
      <c r="AV470" s="156"/>
    </row>
    <row r="471" spans="1:48" s="157" customFormat="1" ht="12.75">
      <c r="A471" s="3"/>
      <c r="C471" s="226"/>
      <c r="D471" s="4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  <c r="AT471" s="156"/>
      <c r="AU471" s="156"/>
      <c r="AV471" s="156"/>
    </row>
    <row r="472" spans="1:48" s="157" customFormat="1" ht="12.75">
      <c r="A472" s="3"/>
      <c r="C472" s="226"/>
      <c r="D472" s="4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  <c r="AT472" s="156"/>
      <c r="AU472" s="156"/>
      <c r="AV472" s="156"/>
    </row>
    <row r="473" spans="1:48" s="157" customFormat="1" ht="12.75">
      <c r="A473" s="3"/>
      <c r="C473" s="226"/>
      <c r="D473" s="4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6"/>
      <c r="AK473" s="156"/>
      <c r="AL473" s="156"/>
      <c r="AM473" s="156"/>
      <c r="AN473" s="156"/>
      <c r="AO473" s="156"/>
      <c r="AP473" s="156"/>
      <c r="AQ473" s="156"/>
      <c r="AR473" s="156"/>
      <c r="AS473" s="156"/>
      <c r="AT473" s="156"/>
      <c r="AU473" s="156"/>
      <c r="AV473" s="156"/>
    </row>
    <row r="474" spans="1:48" s="157" customFormat="1" ht="12.75">
      <c r="A474" s="3"/>
      <c r="C474" s="226"/>
      <c r="D474" s="4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6"/>
      <c r="AU474" s="156"/>
      <c r="AV474" s="156"/>
    </row>
    <row r="475" spans="1:48" s="157" customFormat="1" ht="12.75">
      <c r="A475" s="3"/>
      <c r="C475" s="226"/>
      <c r="D475" s="4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6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6"/>
      <c r="AU475" s="156"/>
      <c r="AV475" s="156"/>
    </row>
    <row r="476" spans="1:48" s="157" customFormat="1" ht="12.75">
      <c r="A476" s="3"/>
      <c r="C476" s="226"/>
      <c r="D476" s="4"/>
      <c r="T476" s="156"/>
      <c r="U476" s="156"/>
      <c r="V476" s="156"/>
      <c r="W476" s="156"/>
      <c r="X476" s="156"/>
      <c r="Y476" s="156"/>
      <c r="Z476" s="156"/>
      <c r="AA476" s="156"/>
      <c r="AB476" s="156"/>
      <c r="AC476" s="156"/>
      <c r="AD476" s="156"/>
      <c r="AE476" s="156"/>
      <c r="AF476" s="156"/>
      <c r="AG476" s="156"/>
      <c r="AH476" s="156"/>
      <c r="AI476" s="156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6"/>
      <c r="AU476" s="156"/>
      <c r="AV476" s="156"/>
    </row>
    <row r="477" spans="1:48" s="157" customFormat="1" ht="12.75">
      <c r="A477" s="3"/>
      <c r="C477" s="226"/>
      <c r="D477" s="4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6"/>
      <c r="AU477" s="156"/>
      <c r="AV477" s="156"/>
    </row>
    <row r="478" spans="1:48" s="157" customFormat="1" ht="12.75">
      <c r="A478" s="3"/>
      <c r="C478" s="226"/>
      <c r="D478" s="4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6"/>
      <c r="AU478" s="156"/>
      <c r="AV478" s="156"/>
    </row>
    <row r="479" spans="1:48" s="157" customFormat="1" ht="12.75">
      <c r="A479" s="3"/>
      <c r="C479" s="226"/>
      <c r="D479" s="4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6"/>
      <c r="AU479" s="156"/>
      <c r="AV479" s="156"/>
    </row>
    <row r="480" spans="1:48" s="157" customFormat="1" ht="12.75">
      <c r="A480" s="3"/>
      <c r="C480" s="226"/>
      <c r="D480" s="4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6"/>
      <c r="AU480" s="156"/>
      <c r="AV480" s="156"/>
    </row>
    <row r="481" spans="1:48" s="157" customFormat="1" ht="12.75">
      <c r="A481" s="3"/>
      <c r="C481" s="226"/>
      <c r="D481" s="4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6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6"/>
      <c r="AU481" s="156"/>
      <c r="AV481" s="156"/>
    </row>
    <row r="482" spans="1:48" s="157" customFormat="1" ht="12.75">
      <c r="A482" s="3"/>
      <c r="C482" s="226"/>
      <c r="D482" s="4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6"/>
      <c r="AU482" s="156"/>
      <c r="AV482" s="156"/>
    </row>
    <row r="483" spans="1:48" s="157" customFormat="1" ht="12.75">
      <c r="A483" s="3"/>
      <c r="C483" s="226"/>
      <c r="D483" s="4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6"/>
      <c r="AU483" s="156"/>
      <c r="AV483" s="156"/>
    </row>
    <row r="484" spans="1:48" s="157" customFormat="1" ht="12.75">
      <c r="A484" s="3"/>
      <c r="C484" s="226"/>
      <c r="D484" s="4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6"/>
      <c r="AU484" s="156"/>
      <c r="AV484" s="156"/>
    </row>
    <row r="485" spans="1:48" s="157" customFormat="1" ht="12.75">
      <c r="A485" s="3"/>
      <c r="C485" s="226"/>
      <c r="D485" s="4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6"/>
      <c r="AU485" s="156"/>
      <c r="AV485" s="156"/>
    </row>
    <row r="486" spans="1:48" s="157" customFormat="1" ht="12.75">
      <c r="A486" s="3"/>
      <c r="C486" s="226"/>
      <c r="D486" s="4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6"/>
      <c r="AU486" s="156"/>
      <c r="AV486" s="156"/>
    </row>
    <row r="487" spans="1:48" s="157" customFormat="1" ht="12.75">
      <c r="A487" s="3"/>
      <c r="C487" s="226"/>
      <c r="D487" s="4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6"/>
      <c r="AU487" s="156"/>
      <c r="AV487" s="156"/>
    </row>
    <row r="488" spans="1:48" s="157" customFormat="1" ht="12.75">
      <c r="A488" s="3"/>
      <c r="C488" s="226"/>
      <c r="D488" s="4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6"/>
      <c r="AU488" s="156"/>
      <c r="AV488" s="156"/>
    </row>
    <row r="489" spans="1:48" s="157" customFormat="1" ht="12.75">
      <c r="A489" s="3"/>
      <c r="C489" s="226"/>
      <c r="D489" s="4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6"/>
      <c r="AU489" s="156"/>
      <c r="AV489" s="156"/>
    </row>
    <row r="490" spans="1:48" s="157" customFormat="1" ht="12.75">
      <c r="A490" s="3"/>
      <c r="C490" s="226"/>
      <c r="D490" s="4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6"/>
      <c r="AU490" s="156"/>
      <c r="AV490" s="156"/>
    </row>
    <row r="491" spans="1:48" s="157" customFormat="1" ht="12.75">
      <c r="A491" s="3"/>
      <c r="C491" s="226"/>
      <c r="D491" s="4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6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6"/>
      <c r="AU491" s="156"/>
      <c r="AV491" s="156"/>
    </row>
    <row r="492" spans="1:48" s="157" customFormat="1" ht="12.75">
      <c r="A492" s="3"/>
      <c r="C492" s="226"/>
      <c r="D492" s="4"/>
      <c r="T492" s="156"/>
      <c r="U492" s="156"/>
      <c r="V492" s="156"/>
      <c r="W492" s="156"/>
      <c r="X492" s="156"/>
      <c r="Y492" s="156"/>
      <c r="Z492" s="156"/>
      <c r="AA492" s="156"/>
      <c r="AB492" s="156"/>
      <c r="AC492" s="156"/>
      <c r="AD492" s="156"/>
      <c r="AE492" s="156"/>
      <c r="AF492" s="156"/>
      <c r="AG492" s="156"/>
      <c r="AH492" s="156"/>
      <c r="AI492" s="156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6"/>
      <c r="AU492" s="156"/>
      <c r="AV492" s="156"/>
    </row>
    <row r="493" spans="1:48" s="157" customFormat="1" ht="12.75">
      <c r="A493" s="3"/>
      <c r="C493" s="226"/>
      <c r="D493" s="4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6"/>
      <c r="AU493" s="156"/>
      <c r="AV493" s="156"/>
    </row>
    <row r="494" spans="1:48" s="157" customFormat="1" ht="12.75">
      <c r="A494" s="3"/>
      <c r="C494" s="226"/>
      <c r="D494" s="4"/>
      <c r="T494" s="156"/>
      <c r="U494" s="156"/>
      <c r="V494" s="156"/>
      <c r="W494" s="156"/>
      <c r="X494" s="156"/>
      <c r="Y494" s="156"/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6"/>
      <c r="AU494" s="156"/>
      <c r="AV494" s="156"/>
    </row>
    <row r="495" spans="1:48" s="157" customFormat="1" ht="12.75">
      <c r="A495" s="3"/>
      <c r="C495" s="226"/>
      <c r="D495" s="4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6"/>
      <c r="AI495" s="156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6"/>
      <c r="AU495" s="156"/>
      <c r="AV495" s="156"/>
    </row>
    <row r="496" spans="1:48" s="157" customFormat="1" ht="12.75">
      <c r="A496" s="3"/>
      <c r="C496" s="226"/>
      <c r="D496" s="4"/>
      <c r="T496" s="156"/>
      <c r="U496" s="156"/>
      <c r="V496" s="156"/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6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6"/>
      <c r="AU496" s="156"/>
      <c r="AV496" s="156"/>
    </row>
    <row r="497" spans="1:48" s="157" customFormat="1" ht="12.75">
      <c r="A497" s="3"/>
      <c r="C497" s="226"/>
      <c r="D497" s="4"/>
      <c r="T497" s="156"/>
      <c r="U497" s="156"/>
      <c r="V497" s="156"/>
      <c r="W497" s="156"/>
      <c r="X497" s="156"/>
      <c r="Y497" s="156"/>
      <c r="Z497" s="156"/>
      <c r="AA497" s="156"/>
      <c r="AB497" s="156"/>
      <c r="AC497" s="156"/>
      <c r="AD497" s="156"/>
      <c r="AE497" s="156"/>
      <c r="AF497" s="156"/>
      <c r="AG497" s="156"/>
      <c r="AH497" s="156"/>
      <c r="AI497" s="156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6"/>
      <c r="AU497" s="156"/>
      <c r="AV497" s="156"/>
    </row>
    <row r="498" spans="1:48" s="157" customFormat="1" ht="12.75">
      <c r="A498" s="3"/>
      <c r="C498" s="226"/>
      <c r="D498" s="4"/>
      <c r="T498" s="156"/>
      <c r="U498" s="156"/>
      <c r="V498" s="156"/>
      <c r="W498" s="156"/>
      <c r="X498" s="156"/>
      <c r="Y498" s="156"/>
      <c r="Z498" s="156"/>
      <c r="AA498" s="156"/>
      <c r="AB498" s="156"/>
      <c r="AC498" s="156"/>
      <c r="AD498" s="156"/>
      <c r="AE498" s="156"/>
      <c r="AF498" s="156"/>
      <c r="AG498" s="156"/>
      <c r="AH498" s="156"/>
      <c r="AI498" s="156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6"/>
      <c r="AU498" s="156"/>
      <c r="AV498" s="156"/>
    </row>
    <row r="499" spans="1:48" s="157" customFormat="1" ht="12.75">
      <c r="A499" s="3"/>
      <c r="C499" s="226"/>
      <c r="D499" s="4"/>
      <c r="T499" s="156"/>
      <c r="U499" s="156"/>
      <c r="V499" s="156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6"/>
      <c r="AU499" s="156"/>
      <c r="AV499" s="156"/>
    </row>
    <row r="500" spans="1:48" s="157" customFormat="1" ht="12.75">
      <c r="A500" s="3"/>
      <c r="C500" s="226"/>
      <c r="D500" s="4"/>
      <c r="T500" s="156"/>
      <c r="U500" s="156"/>
      <c r="V500" s="156"/>
      <c r="W500" s="156"/>
      <c r="X500" s="156"/>
      <c r="Y500" s="156"/>
      <c r="Z500" s="156"/>
      <c r="AA500" s="156"/>
      <c r="AB500" s="156"/>
      <c r="AC500" s="156"/>
      <c r="AD500" s="156"/>
      <c r="AE500" s="156"/>
      <c r="AF500" s="156"/>
      <c r="AG500" s="156"/>
      <c r="AH500" s="156"/>
      <c r="AI500" s="156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6"/>
      <c r="AU500" s="156"/>
      <c r="AV500" s="156"/>
    </row>
    <row r="501" spans="1:48" s="157" customFormat="1" ht="12.75">
      <c r="A501" s="3"/>
      <c r="C501" s="226"/>
      <c r="D501" s="4"/>
      <c r="T501" s="156"/>
      <c r="U501" s="156"/>
      <c r="V501" s="156"/>
      <c r="W501" s="156"/>
      <c r="X501" s="156"/>
      <c r="Y501" s="156"/>
      <c r="Z501" s="156"/>
      <c r="AA501" s="156"/>
      <c r="AB501" s="156"/>
      <c r="AC501" s="156"/>
      <c r="AD501" s="156"/>
      <c r="AE501" s="156"/>
      <c r="AF501" s="156"/>
      <c r="AG501" s="156"/>
      <c r="AH501" s="156"/>
      <c r="AI501" s="156"/>
      <c r="AJ501" s="156"/>
      <c r="AK501" s="156"/>
      <c r="AL501" s="156"/>
      <c r="AM501" s="156"/>
      <c r="AN501" s="156"/>
      <c r="AO501" s="156"/>
      <c r="AP501" s="156"/>
      <c r="AQ501" s="156"/>
      <c r="AR501" s="156"/>
      <c r="AS501" s="156"/>
      <c r="AT501" s="156"/>
      <c r="AU501" s="156"/>
      <c r="AV501" s="156"/>
    </row>
    <row r="502" spans="1:48" s="157" customFormat="1" ht="12.75">
      <c r="A502" s="3"/>
      <c r="C502" s="226"/>
      <c r="D502" s="4"/>
      <c r="T502" s="156"/>
      <c r="U502" s="156"/>
      <c r="V502" s="156"/>
      <c r="W502" s="156"/>
      <c r="X502" s="156"/>
      <c r="Y502" s="156"/>
      <c r="Z502" s="156"/>
      <c r="AA502" s="156"/>
      <c r="AB502" s="156"/>
      <c r="AC502" s="156"/>
      <c r="AD502" s="156"/>
      <c r="AE502" s="156"/>
      <c r="AF502" s="156"/>
      <c r="AG502" s="156"/>
      <c r="AH502" s="156"/>
      <c r="AI502" s="156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  <c r="AT502" s="156"/>
      <c r="AU502" s="156"/>
      <c r="AV502" s="156"/>
    </row>
    <row r="503" spans="1:48" s="157" customFormat="1" ht="12.75">
      <c r="A503" s="3"/>
      <c r="C503" s="226"/>
      <c r="D503" s="4"/>
      <c r="T503" s="156"/>
      <c r="U503" s="156"/>
      <c r="V503" s="156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  <c r="AT503" s="156"/>
      <c r="AU503" s="156"/>
      <c r="AV503" s="156"/>
    </row>
    <row r="504" spans="1:48" s="157" customFormat="1" ht="12.75">
      <c r="A504" s="3"/>
      <c r="C504" s="226"/>
      <c r="D504" s="4"/>
      <c r="T504" s="156"/>
      <c r="U504" s="156"/>
      <c r="V504" s="156"/>
      <c r="W504" s="156"/>
      <c r="X504" s="156"/>
      <c r="Y504" s="156"/>
      <c r="Z504" s="156"/>
      <c r="AA504" s="156"/>
      <c r="AB504" s="156"/>
      <c r="AC504" s="156"/>
      <c r="AD504" s="156"/>
      <c r="AE504" s="156"/>
      <c r="AF504" s="156"/>
      <c r="AG504" s="156"/>
      <c r="AH504" s="156"/>
      <c r="AI504" s="156"/>
      <c r="AJ504" s="156"/>
      <c r="AK504" s="156"/>
      <c r="AL504" s="156"/>
      <c r="AM504" s="156"/>
      <c r="AN504" s="156"/>
      <c r="AO504" s="156"/>
      <c r="AP504" s="156"/>
      <c r="AQ504" s="156"/>
      <c r="AR504" s="156"/>
      <c r="AS504" s="156"/>
      <c r="AT504" s="156"/>
      <c r="AU504" s="156"/>
      <c r="AV504" s="156"/>
    </row>
    <row r="505" spans="1:48" s="157" customFormat="1" ht="12.75">
      <c r="A505" s="3"/>
      <c r="C505" s="226"/>
      <c r="D505" s="4"/>
      <c r="T505" s="156"/>
      <c r="U505" s="156"/>
      <c r="V505" s="156"/>
      <c r="W505" s="156"/>
      <c r="X505" s="156"/>
      <c r="Y505" s="156"/>
      <c r="Z505" s="156"/>
      <c r="AA505" s="156"/>
      <c r="AB505" s="156"/>
      <c r="AC505" s="156"/>
      <c r="AD505" s="156"/>
      <c r="AE505" s="156"/>
      <c r="AF505" s="156"/>
      <c r="AG505" s="156"/>
      <c r="AH505" s="156"/>
      <c r="AI505" s="156"/>
      <c r="AJ505" s="156"/>
      <c r="AK505" s="156"/>
      <c r="AL505" s="156"/>
      <c r="AM505" s="156"/>
      <c r="AN505" s="156"/>
      <c r="AO505" s="156"/>
      <c r="AP505" s="156"/>
      <c r="AQ505" s="156"/>
      <c r="AR505" s="156"/>
      <c r="AS505" s="156"/>
      <c r="AT505" s="156"/>
      <c r="AU505" s="156"/>
      <c r="AV505" s="156"/>
    </row>
    <row r="506" spans="1:48" s="157" customFormat="1" ht="12.75">
      <c r="A506" s="3"/>
      <c r="C506" s="226"/>
      <c r="D506" s="4"/>
      <c r="T506" s="156"/>
      <c r="U506" s="156"/>
      <c r="V506" s="156"/>
      <c r="W506" s="156"/>
      <c r="X506" s="156"/>
      <c r="Y506" s="156"/>
      <c r="Z506" s="156"/>
      <c r="AA506" s="156"/>
      <c r="AB506" s="156"/>
      <c r="AC506" s="156"/>
      <c r="AD506" s="156"/>
      <c r="AE506" s="156"/>
      <c r="AF506" s="156"/>
      <c r="AG506" s="156"/>
      <c r="AH506" s="156"/>
      <c r="AI506" s="156"/>
      <c r="AJ506" s="156"/>
      <c r="AK506" s="156"/>
      <c r="AL506" s="156"/>
      <c r="AM506" s="156"/>
      <c r="AN506" s="156"/>
      <c r="AO506" s="156"/>
      <c r="AP506" s="156"/>
      <c r="AQ506" s="156"/>
      <c r="AR506" s="156"/>
      <c r="AS506" s="156"/>
      <c r="AT506" s="156"/>
      <c r="AU506" s="156"/>
      <c r="AV506" s="156"/>
    </row>
    <row r="507" spans="1:48" s="157" customFormat="1" ht="12.75">
      <c r="A507" s="3"/>
      <c r="C507" s="226"/>
      <c r="D507" s="4"/>
      <c r="T507" s="156"/>
      <c r="U507" s="156"/>
      <c r="V507" s="156"/>
      <c r="W507" s="156"/>
      <c r="X507" s="156"/>
      <c r="Y507" s="156"/>
      <c r="Z507" s="156"/>
      <c r="AA507" s="156"/>
      <c r="AB507" s="156"/>
      <c r="AC507" s="156"/>
      <c r="AD507" s="156"/>
      <c r="AE507" s="156"/>
      <c r="AF507" s="156"/>
      <c r="AG507" s="156"/>
      <c r="AH507" s="156"/>
      <c r="AI507" s="156"/>
      <c r="AJ507" s="156"/>
      <c r="AK507" s="156"/>
      <c r="AL507" s="156"/>
      <c r="AM507" s="156"/>
      <c r="AN507" s="156"/>
      <c r="AO507" s="156"/>
      <c r="AP507" s="156"/>
      <c r="AQ507" s="156"/>
      <c r="AR507" s="156"/>
      <c r="AS507" s="156"/>
      <c r="AT507" s="156"/>
      <c r="AU507" s="156"/>
      <c r="AV507" s="156"/>
    </row>
    <row r="508" spans="1:48" s="157" customFormat="1" ht="12.75">
      <c r="A508" s="3"/>
      <c r="C508" s="226"/>
      <c r="D508" s="4"/>
      <c r="T508" s="156"/>
      <c r="U508" s="156"/>
      <c r="V508" s="156"/>
      <c r="W508" s="156"/>
      <c r="X508" s="156"/>
      <c r="Y508" s="156"/>
      <c r="Z508" s="156"/>
      <c r="AA508" s="156"/>
      <c r="AB508" s="156"/>
      <c r="AC508" s="156"/>
      <c r="AD508" s="156"/>
      <c r="AE508" s="156"/>
      <c r="AF508" s="156"/>
      <c r="AG508" s="156"/>
      <c r="AH508" s="156"/>
      <c r="AI508" s="156"/>
      <c r="AJ508" s="156"/>
      <c r="AK508" s="156"/>
      <c r="AL508" s="156"/>
      <c r="AM508" s="156"/>
      <c r="AN508" s="156"/>
      <c r="AO508" s="156"/>
      <c r="AP508" s="156"/>
      <c r="AQ508" s="156"/>
      <c r="AR508" s="156"/>
      <c r="AS508" s="156"/>
      <c r="AT508" s="156"/>
      <c r="AU508" s="156"/>
      <c r="AV508" s="156"/>
    </row>
    <row r="509" spans="1:48" s="157" customFormat="1" ht="12.75">
      <c r="A509" s="3"/>
      <c r="C509" s="226"/>
      <c r="D509" s="4"/>
      <c r="T509" s="156"/>
      <c r="U509" s="156"/>
      <c r="V509" s="156"/>
      <c r="W509" s="156"/>
      <c r="X509" s="156"/>
      <c r="Y509" s="156"/>
      <c r="Z509" s="156"/>
      <c r="AA509" s="156"/>
      <c r="AB509" s="156"/>
      <c r="AC509" s="156"/>
      <c r="AD509" s="156"/>
      <c r="AE509" s="156"/>
      <c r="AF509" s="156"/>
      <c r="AG509" s="156"/>
      <c r="AH509" s="156"/>
      <c r="AI509" s="156"/>
      <c r="AJ509" s="156"/>
      <c r="AK509" s="156"/>
      <c r="AL509" s="156"/>
      <c r="AM509" s="156"/>
      <c r="AN509" s="156"/>
      <c r="AO509" s="156"/>
      <c r="AP509" s="156"/>
      <c r="AQ509" s="156"/>
      <c r="AR509" s="156"/>
      <c r="AS509" s="156"/>
      <c r="AT509" s="156"/>
      <c r="AU509" s="156"/>
      <c r="AV509" s="156"/>
    </row>
    <row r="510" spans="1:48" s="157" customFormat="1" ht="12.75">
      <c r="A510" s="3"/>
      <c r="C510" s="226"/>
      <c r="D510" s="4"/>
      <c r="T510" s="156"/>
      <c r="U510" s="156"/>
      <c r="V510" s="156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6"/>
      <c r="AU510" s="156"/>
      <c r="AV510" s="156"/>
    </row>
    <row r="511" spans="1:48" s="157" customFormat="1" ht="12.75">
      <c r="A511" s="3"/>
      <c r="C511" s="226"/>
      <c r="D511" s="4"/>
      <c r="T511" s="156"/>
      <c r="U511" s="156"/>
      <c r="V511" s="156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/>
      <c r="AI511" s="156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6"/>
      <c r="AU511" s="156"/>
      <c r="AV511" s="156"/>
    </row>
    <row r="512" spans="1:48" s="157" customFormat="1" ht="12.75">
      <c r="A512" s="3"/>
      <c r="C512" s="226"/>
      <c r="D512" s="4"/>
      <c r="T512" s="156"/>
      <c r="U512" s="156"/>
      <c r="V512" s="156"/>
      <c r="W512" s="156"/>
      <c r="X512" s="156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6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6"/>
      <c r="AU512" s="156"/>
      <c r="AV512" s="156"/>
    </row>
    <row r="513" spans="1:48" s="157" customFormat="1" ht="12.75">
      <c r="A513" s="3"/>
      <c r="C513" s="226"/>
      <c r="D513" s="4"/>
      <c r="T513" s="156"/>
      <c r="U513" s="156"/>
      <c r="V513" s="156"/>
      <c r="W513" s="156"/>
      <c r="X513" s="156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6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6"/>
      <c r="AU513" s="156"/>
      <c r="AV513" s="156"/>
    </row>
    <row r="514" spans="1:48" s="157" customFormat="1" ht="12.75">
      <c r="A514" s="3"/>
      <c r="C514" s="226"/>
      <c r="D514" s="4"/>
      <c r="T514" s="156"/>
      <c r="U514" s="156"/>
      <c r="V514" s="156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6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6"/>
      <c r="AU514" s="156"/>
      <c r="AV514" s="156"/>
    </row>
    <row r="515" spans="1:48" s="157" customFormat="1" ht="12.75">
      <c r="A515" s="3"/>
      <c r="C515" s="226"/>
      <c r="D515" s="4"/>
      <c r="T515" s="156"/>
      <c r="U515" s="156"/>
      <c r="V515" s="156"/>
      <c r="W515" s="156"/>
      <c r="X515" s="156"/>
      <c r="Y515" s="156"/>
      <c r="Z515" s="156"/>
      <c r="AA515" s="156"/>
      <c r="AB515" s="156"/>
      <c r="AC515" s="156"/>
      <c r="AD515" s="156"/>
      <c r="AE515" s="156"/>
      <c r="AF515" s="156"/>
      <c r="AG515" s="156"/>
      <c r="AH515" s="156"/>
      <c r="AI515" s="156"/>
      <c r="AJ515" s="156"/>
      <c r="AK515" s="156"/>
      <c r="AL515" s="156"/>
      <c r="AM515" s="156"/>
      <c r="AN515" s="156"/>
      <c r="AO515" s="156"/>
      <c r="AP515" s="156"/>
      <c r="AQ515" s="156"/>
      <c r="AR515" s="156"/>
      <c r="AS515" s="156"/>
      <c r="AT515" s="156"/>
      <c r="AU515" s="156"/>
      <c r="AV515" s="156"/>
    </row>
    <row r="516" spans="1:48" s="157" customFormat="1" ht="12.75">
      <c r="A516" s="3"/>
      <c r="C516" s="226"/>
      <c r="D516" s="4"/>
      <c r="T516" s="156"/>
      <c r="U516" s="156"/>
      <c r="V516" s="156"/>
      <c r="W516" s="156"/>
      <c r="X516" s="156"/>
      <c r="Y516" s="156"/>
      <c r="Z516" s="156"/>
      <c r="AA516" s="156"/>
      <c r="AB516" s="156"/>
      <c r="AC516" s="156"/>
      <c r="AD516" s="156"/>
      <c r="AE516" s="156"/>
      <c r="AF516" s="156"/>
      <c r="AG516" s="156"/>
      <c r="AH516" s="156"/>
      <c r="AI516" s="156"/>
      <c r="AJ516" s="156"/>
      <c r="AK516" s="156"/>
      <c r="AL516" s="156"/>
      <c r="AM516" s="156"/>
      <c r="AN516" s="156"/>
      <c r="AO516" s="156"/>
      <c r="AP516" s="156"/>
      <c r="AQ516" s="156"/>
      <c r="AR516" s="156"/>
      <c r="AS516" s="156"/>
      <c r="AT516" s="156"/>
      <c r="AU516" s="156"/>
      <c r="AV516" s="156"/>
    </row>
    <row r="517" spans="1:48" s="157" customFormat="1" ht="12.75">
      <c r="A517" s="3"/>
      <c r="C517" s="226"/>
      <c r="D517" s="4"/>
      <c r="T517" s="156"/>
      <c r="U517" s="156"/>
      <c r="V517" s="156"/>
      <c r="W517" s="156"/>
      <c r="X517" s="156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6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  <c r="AT517" s="156"/>
      <c r="AU517" s="156"/>
      <c r="AV517" s="156"/>
    </row>
    <row r="518" spans="1:48" s="157" customFormat="1" ht="12.75">
      <c r="A518" s="3"/>
      <c r="C518" s="226"/>
      <c r="D518" s="4"/>
      <c r="T518" s="156"/>
      <c r="U518" s="156"/>
      <c r="V518" s="156"/>
      <c r="W518" s="156"/>
      <c r="X518" s="156"/>
      <c r="Y518" s="156"/>
      <c r="Z518" s="156"/>
      <c r="AA518" s="156"/>
      <c r="AB518" s="156"/>
      <c r="AC518" s="156"/>
      <c r="AD518" s="156"/>
      <c r="AE518" s="156"/>
      <c r="AF518" s="156"/>
      <c r="AG518" s="156"/>
      <c r="AH518" s="156"/>
      <c r="AI518" s="156"/>
      <c r="AJ518" s="156"/>
      <c r="AK518" s="156"/>
      <c r="AL518" s="156"/>
      <c r="AM518" s="156"/>
      <c r="AN518" s="156"/>
      <c r="AO518" s="156"/>
      <c r="AP518" s="156"/>
      <c r="AQ518" s="156"/>
      <c r="AR518" s="156"/>
      <c r="AS518" s="156"/>
      <c r="AT518" s="156"/>
      <c r="AU518" s="156"/>
      <c r="AV518" s="156"/>
    </row>
    <row r="519" spans="1:48" s="157" customFormat="1" ht="12.75">
      <c r="A519" s="3"/>
      <c r="C519" s="226"/>
      <c r="D519" s="4"/>
      <c r="T519" s="156"/>
      <c r="U519" s="156"/>
      <c r="V519" s="156"/>
      <c r="W519" s="156"/>
      <c r="X519" s="156"/>
      <c r="Y519" s="156"/>
      <c r="Z519" s="156"/>
      <c r="AA519" s="156"/>
      <c r="AB519" s="156"/>
      <c r="AC519" s="156"/>
      <c r="AD519" s="156"/>
      <c r="AE519" s="156"/>
      <c r="AF519" s="156"/>
      <c r="AG519" s="156"/>
      <c r="AH519" s="156"/>
      <c r="AI519" s="156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  <c r="AT519" s="156"/>
      <c r="AU519" s="156"/>
      <c r="AV519" s="156"/>
    </row>
    <row r="520" spans="1:48" s="157" customFormat="1" ht="12.75">
      <c r="A520" s="3"/>
      <c r="C520" s="226"/>
      <c r="D520" s="4"/>
      <c r="T520" s="156"/>
      <c r="U520" s="156"/>
      <c r="V520" s="156"/>
      <c r="W520" s="156"/>
      <c r="X520" s="156"/>
      <c r="Y520" s="156"/>
      <c r="Z520" s="156"/>
      <c r="AA520" s="156"/>
      <c r="AB520" s="156"/>
      <c r="AC520" s="156"/>
      <c r="AD520" s="156"/>
      <c r="AE520" s="156"/>
      <c r="AF520" s="156"/>
      <c r="AG520" s="156"/>
      <c r="AH520" s="156"/>
      <c r="AI520" s="156"/>
      <c r="AJ520" s="156"/>
      <c r="AK520" s="156"/>
      <c r="AL520" s="156"/>
      <c r="AM520" s="156"/>
      <c r="AN520" s="156"/>
      <c r="AO520" s="156"/>
      <c r="AP520" s="156"/>
      <c r="AQ520" s="156"/>
      <c r="AR520" s="156"/>
      <c r="AS520" s="156"/>
      <c r="AT520" s="156"/>
      <c r="AU520" s="156"/>
      <c r="AV520" s="156"/>
    </row>
    <row r="521" spans="1:48" s="157" customFormat="1" ht="12.75">
      <c r="A521" s="3"/>
      <c r="C521" s="226"/>
      <c r="D521" s="4"/>
      <c r="T521" s="156"/>
      <c r="U521" s="156"/>
      <c r="V521" s="156"/>
      <c r="W521" s="156"/>
      <c r="X521" s="156"/>
      <c r="Y521" s="156"/>
      <c r="Z521" s="156"/>
      <c r="AA521" s="156"/>
      <c r="AB521" s="156"/>
      <c r="AC521" s="156"/>
      <c r="AD521" s="156"/>
      <c r="AE521" s="156"/>
      <c r="AF521" s="156"/>
      <c r="AG521" s="156"/>
      <c r="AH521" s="156"/>
      <c r="AI521" s="156"/>
      <c r="AJ521" s="156"/>
      <c r="AK521" s="156"/>
      <c r="AL521" s="156"/>
      <c r="AM521" s="156"/>
      <c r="AN521" s="156"/>
      <c r="AO521" s="156"/>
      <c r="AP521" s="156"/>
      <c r="AQ521" s="156"/>
      <c r="AR521" s="156"/>
      <c r="AS521" s="156"/>
      <c r="AT521" s="156"/>
      <c r="AU521" s="156"/>
      <c r="AV521" s="156"/>
    </row>
    <row r="522" spans="1:48" s="157" customFormat="1" ht="12.75">
      <c r="A522" s="3"/>
      <c r="C522" s="226"/>
      <c r="D522" s="4"/>
      <c r="T522" s="156"/>
      <c r="U522" s="156"/>
      <c r="V522" s="156"/>
      <c r="W522" s="156"/>
      <c r="X522" s="156"/>
      <c r="Y522" s="156"/>
      <c r="Z522" s="156"/>
      <c r="AA522" s="156"/>
      <c r="AB522" s="156"/>
      <c r="AC522" s="156"/>
      <c r="AD522" s="156"/>
      <c r="AE522" s="156"/>
      <c r="AF522" s="156"/>
      <c r="AG522" s="156"/>
      <c r="AH522" s="156"/>
      <c r="AI522" s="156"/>
      <c r="AJ522" s="156"/>
      <c r="AK522" s="156"/>
      <c r="AL522" s="156"/>
      <c r="AM522" s="156"/>
      <c r="AN522" s="156"/>
      <c r="AO522" s="156"/>
      <c r="AP522" s="156"/>
      <c r="AQ522" s="156"/>
      <c r="AR522" s="156"/>
      <c r="AS522" s="156"/>
      <c r="AT522" s="156"/>
      <c r="AU522" s="156"/>
      <c r="AV522" s="156"/>
    </row>
    <row r="523" spans="1:48" s="157" customFormat="1" ht="12.75">
      <c r="A523" s="3"/>
      <c r="C523" s="226"/>
      <c r="D523" s="4"/>
      <c r="T523" s="156"/>
      <c r="U523" s="156"/>
      <c r="V523" s="156"/>
      <c r="W523" s="156"/>
      <c r="X523" s="156"/>
      <c r="Y523" s="156"/>
      <c r="Z523" s="156"/>
      <c r="AA523" s="156"/>
      <c r="AB523" s="156"/>
      <c r="AC523" s="156"/>
      <c r="AD523" s="156"/>
      <c r="AE523" s="156"/>
      <c r="AF523" s="156"/>
      <c r="AG523" s="156"/>
      <c r="AH523" s="156"/>
      <c r="AI523" s="156"/>
      <c r="AJ523" s="156"/>
      <c r="AK523" s="156"/>
      <c r="AL523" s="156"/>
      <c r="AM523" s="156"/>
      <c r="AN523" s="156"/>
      <c r="AO523" s="156"/>
      <c r="AP523" s="156"/>
      <c r="AQ523" s="156"/>
      <c r="AR523" s="156"/>
      <c r="AS523" s="156"/>
      <c r="AT523" s="156"/>
      <c r="AU523" s="156"/>
      <c r="AV523" s="156"/>
    </row>
    <row r="524" spans="1:48" s="157" customFormat="1" ht="12.75">
      <c r="A524" s="3"/>
      <c r="C524" s="226"/>
      <c r="D524" s="4"/>
      <c r="T524" s="156"/>
      <c r="U524" s="156"/>
      <c r="V524" s="156"/>
      <c r="W524" s="156"/>
      <c r="X524" s="156"/>
      <c r="Y524" s="156"/>
      <c r="Z524" s="156"/>
      <c r="AA524" s="156"/>
      <c r="AB524" s="156"/>
      <c r="AC524" s="156"/>
      <c r="AD524" s="156"/>
      <c r="AE524" s="156"/>
      <c r="AF524" s="156"/>
      <c r="AG524" s="156"/>
      <c r="AH524" s="156"/>
      <c r="AI524" s="156"/>
      <c r="AJ524" s="156"/>
      <c r="AK524" s="156"/>
      <c r="AL524" s="156"/>
      <c r="AM524" s="156"/>
      <c r="AN524" s="156"/>
      <c r="AO524" s="156"/>
      <c r="AP524" s="156"/>
      <c r="AQ524" s="156"/>
      <c r="AR524" s="156"/>
      <c r="AS524" s="156"/>
      <c r="AT524" s="156"/>
      <c r="AU524" s="156"/>
      <c r="AV524" s="156"/>
    </row>
    <row r="525" spans="1:48" s="157" customFormat="1" ht="12.75">
      <c r="A525" s="3"/>
      <c r="C525" s="226"/>
      <c r="D525" s="4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6"/>
      <c r="AU525" s="156"/>
      <c r="AV525" s="156"/>
    </row>
    <row r="526" spans="1:48" s="157" customFormat="1" ht="12.75">
      <c r="A526" s="3"/>
      <c r="C526" s="226"/>
      <c r="D526" s="4"/>
      <c r="T526" s="156"/>
      <c r="U526" s="156"/>
      <c r="V526" s="156"/>
      <c r="W526" s="156"/>
      <c r="X526" s="156"/>
      <c r="Y526" s="156"/>
      <c r="Z526" s="156"/>
      <c r="AA526" s="156"/>
      <c r="AB526" s="156"/>
      <c r="AC526" s="156"/>
      <c r="AD526" s="156"/>
      <c r="AE526" s="156"/>
      <c r="AF526" s="156"/>
      <c r="AG526" s="156"/>
      <c r="AH526" s="156"/>
      <c r="AI526" s="156"/>
      <c r="AJ526" s="156"/>
      <c r="AK526" s="156"/>
      <c r="AL526" s="156"/>
      <c r="AM526" s="156"/>
      <c r="AN526" s="156"/>
      <c r="AO526" s="156"/>
      <c r="AP526" s="156"/>
      <c r="AQ526" s="156"/>
      <c r="AR526" s="156"/>
      <c r="AS526" s="156"/>
      <c r="AT526" s="156"/>
      <c r="AU526" s="156"/>
      <c r="AV526" s="156"/>
    </row>
    <row r="527" spans="1:48" s="157" customFormat="1" ht="12.75">
      <c r="A527" s="3"/>
      <c r="C527" s="226"/>
      <c r="D527" s="4"/>
      <c r="T527" s="156"/>
      <c r="U527" s="156"/>
      <c r="V527" s="156"/>
      <c r="W527" s="156"/>
      <c r="X527" s="156"/>
      <c r="Y527" s="156"/>
      <c r="Z527" s="156"/>
      <c r="AA527" s="156"/>
      <c r="AB527" s="156"/>
      <c r="AC527" s="156"/>
      <c r="AD527" s="156"/>
      <c r="AE527" s="156"/>
      <c r="AF527" s="156"/>
      <c r="AG527" s="156"/>
      <c r="AH527" s="156"/>
      <c r="AI527" s="156"/>
      <c r="AJ527" s="156"/>
      <c r="AK527" s="156"/>
      <c r="AL527" s="156"/>
      <c r="AM527" s="156"/>
      <c r="AN527" s="156"/>
      <c r="AO527" s="156"/>
      <c r="AP527" s="156"/>
      <c r="AQ527" s="156"/>
      <c r="AR527" s="156"/>
      <c r="AS527" s="156"/>
      <c r="AT527" s="156"/>
      <c r="AU527" s="156"/>
      <c r="AV527" s="156"/>
    </row>
    <row r="528" spans="1:48" s="157" customFormat="1" ht="12.75">
      <c r="A528" s="3"/>
      <c r="C528" s="226"/>
      <c r="D528" s="4"/>
      <c r="T528" s="156"/>
      <c r="U528" s="156"/>
      <c r="V528" s="156"/>
      <c r="W528" s="156"/>
      <c r="X528" s="156"/>
      <c r="Y528" s="156"/>
      <c r="Z528" s="156"/>
      <c r="AA528" s="156"/>
      <c r="AB528" s="156"/>
      <c r="AC528" s="156"/>
      <c r="AD528" s="156"/>
      <c r="AE528" s="156"/>
      <c r="AF528" s="156"/>
      <c r="AG528" s="156"/>
      <c r="AH528" s="156"/>
      <c r="AI528" s="156"/>
      <c r="AJ528" s="156"/>
      <c r="AK528" s="156"/>
      <c r="AL528" s="156"/>
      <c r="AM528" s="156"/>
      <c r="AN528" s="156"/>
      <c r="AO528" s="156"/>
      <c r="AP528" s="156"/>
      <c r="AQ528" s="156"/>
      <c r="AR528" s="156"/>
      <c r="AS528" s="156"/>
      <c r="AT528" s="156"/>
      <c r="AU528" s="156"/>
      <c r="AV528" s="156"/>
    </row>
    <row r="529" spans="1:48" s="157" customFormat="1" ht="12.75">
      <c r="A529" s="3"/>
      <c r="C529" s="226"/>
      <c r="D529" s="4"/>
      <c r="T529" s="156"/>
      <c r="U529" s="156"/>
      <c r="V529" s="156"/>
      <c r="W529" s="156"/>
      <c r="X529" s="156"/>
      <c r="Y529" s="156"/>
      <c r="Z529" s="156"/>
      <c r="AA529" s="156"/>
      <c r="AB529" s="156"/>
      <c r="AC529" s="156"/>
      <c r="AD529" s="156"/>
      <c r="AE529" s="156"/>
      <c r="AF529" s="156"/>
      <c r="AG529" s="156"/>
      <c r="AH529" s="156"/>
      <c r="AI529" s="156"/>
      <c r="AJ529" s="156"/>
      <c r="AK529" s="156"/>
      <c r="AL529" s="156"/>
      <c r="AM529" s="156"/>
      <c r="AN529" s="156"/>
      <c r="AO529" s="156"/>
      <c r="AP529" s="156"/>
      <c r="AQ529" s="156"/>
      <c r="AR529" s="156"/>
      <c r="AS529" s="156"/>
      <c r="AT529" s="156"/>
      <c r="AU529" s="156"/>
      <c r="AV529" s="156"/>
    </row>
    <row r="530" spans="1:48" s="157" customFormat="1" ht="12.75">
      <c r="A530" s="3"/>
      <c r="C530" s="226"/>
      <c r="D530" s="4"/>
      <c r="T530" s="156"/>
      <c r="U530" s="156"/>
      <c r="V530" s="156"/>
      <c r="W530" s="156"/>
      <c r="X530" s="156"/>
      <c r="Y530" s="156"/>
      <c r="Z530" s="156"/>
      <c r="AA530" s="156"/>
      <c r="AB530" s="156"/>
      <c r="AC530" s="156"/>
      <c r="AD530" s="156"/>
      <c r="AE530" s="156"/>
      <c r="AF530" s="156"/>
      <c r="AG530" s="156"/>
      <c r="AH530" s="156"/>
      <c r="AI530" s="156"/>
      <c r="AJ530" s="156"/>
      <c r="AK530" s="156"/>
      <c r="AL530" s="156"/>
      <c r="AM530" s="156"/>
      <c r="AN530" s="156"/>
      <c r="AO530" s="156"/>
      <c r="AP530" s="156"/>
      <c r="AQ530" s="156"/>
      <c r="AR530" s="156"/>
      <c r="AS530" s="156"/>
      <c r="AT530" s="156"/>
      <c r="AU530" s="156"/>
      <c r="AV530" s="156"/>
    </row>
    <row r="531" spans="1:48" s="157" customFormat="1" ht="12.75">
      <c r="A531" s="3"/>
      <c r="C531" s="226"/>
      <c r="D531" s="4"/>
      <c r="T531" s="156"/>
      <c r="U531" s="156"/>
      <c r="V531" s="156"/>
      <c r="W531" s="156"/>
      <c r="X531" s="156"/>
      <c r="Y531" s="156"/>
      <c r="Z531" s="156"/>
      <c r="AA531" s="156"/>
      <c r="AB531" s="156"/>
      <c r="AC531" s="156"/>
      <c r="AD531" s="156"/>
      <c r="AE531" s="156"/>
      <c r="AF531" s="156"/>
      <c r="AG531" s="156"/>
      <c r="AH531" s="156"/>
      <c r="AI531" s="156"/>
      <c r="AJ531" s="156"/>
      <c r="AK531" s="156"/>
      <c r="AL531" s="156"/>
      <c r="AM531" s="156"/>
      <c r="AN531" s="156"/>
      <c r="AO531" s="156"/>
      <c r="AP531" s="156"/>
      <c r="AQ531" s="156"/>
      <c r="AR531" s="156"/>
      <c r="AS531" s="156"/>
      <c r="AT531" s="156"/>
      <c r="AU531" s="156"/>
      <c r="AV531" s="156"/>
    </row>
    <row r="532" spans="1:48" s="157" customFormat="1" ht="12.75">
      <c r="A532" s="3"/>
      <c r="C532" s="226"/>
      <c r="D532" s="4"/>
      <c r="T532" s="156"/>
      <c r="U532" s="156"/>
      <c r="V532" s="156"/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6"/>
      <c r="AG532" s="156"/>
      <c r="AH532" s="156"/>
      <c r="AI532" s="156"/>
      <c r="AJ532" s="156"/>
      <c r="AK532" s="156"/>
      <c r="AL532" s="156"/>
      <c r="AM532" s="156"/>
      <c r="AN532" s="156"/>
      <c r="AO532" s="156"/>
      <c r="AP532" s="156"/>
      <c r="AQ532" s="156"/>
      <c r="AR532" s="156"/>
      <c r="AS532" s="156"/>
      <c r="AT532" s="156"/>
      <c r="AU532" s="156"/>
      <c r="AV532" s="156"/>
    </row>
    <row r="533" spans="1:48" s="157" customFormat="1" ht="12.75">
      <c r="A533" s="3"/>
      <c r="C533" s="226"/>
      <c r="D533" s="4"/>
      <c r="T533" s="156"/>
      <c r="U533" s="156"/>
      <c r="V533" s="156"/>
      <c r="W533" s="156"/>
      <c r="X533" s="156"/>
      <c r="Y533" s="156"/>
      <c r="Z533" s="156"/>
      <c r="AA533" s="156"/>
      <c r="AB533" s="156"/>
      <c r="AC533" s="156"/>
      <c r="AD533" s="156"/>
      <c r="AE533" s="156"/>
      <c r="AF533" s="156"/>
      <c r="AG533" s="156"/>
      <c r="AH533" s="156"/>
      <c r="AI533" s="156"/>
      <c r="AJ533" s="156"/>
      <c r="AK533" s="156"/>
      <c r="AL533" s="156"/>
      <c r="AM533" s="156"/>
      <c r="AN533" s="156"/>
      <c r="AO533" s="156"/>
      <c r="AP533" s="156"/>
      <c r="AQ533" s="156"/>
      <c r="AR533" s="156"/>
      <c r="AS533" s="156"/>
      <c r="AT533" s="156"/>
      <c r="AU533" s="156"/>
      <c r="AV533" s="156"/>
    </row>
    <row r="534" spans="1:48" s="157" customFormat="1" ht="12.75">
      <c r="A534" s="3"/>
      <c r="C534" s="226"/>
      <c r="D534" s="4"/>
      <c r="T534" s="156"/>
      <c r="U534" s="156"/>
      <c r="V534" s="156"/>
      <c r="W534" s="156"/>
      <c r="X534" s="156"/>
      <c r="Y534" s="156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  <c r="AQ534" s="156"/>
      <c r="AR534" s="156"/>
      <c r="AS534" s="156"/>
      <c r="AT534" s="156"/>
      <c r="AU534" s="156"/>
      <c r="AV534" s="156"/>
    </row>
    <row r="535" spans="1:48" s="157" customFormat="1" ht="12.75">
      <c r="A535" s="3"/>
      <c r="C535" s="226"/>
      <c r="D535" s="4"/>
      <c r="T535" s="156"/>
      <c r="U535" s="156"/>
      <c r="V535" s="156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56"/>
      <c r="AR535" s="156"/>
      <c r="AS535" s="156"/>
      <c r="AT535" s="156"/>
      <c r="AU535" s="156"/>
      <c r="AV535" s="156"/>
    </row>
    <row r="536" spans="1:48" s="157" customFormat="1" ht="12.75">
      <c r="A536" s="3"/>
      <c r="C536" s="226"/>
      <c r="D536" s="4"/>
      <c r="T536" s="156"/>
      <c r="U536" s="156"/>
      <c r="V536" s="156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156"/>
      <c r="AK536" s="156"/>
      <c r="AL536" s="156"/>
      <c r="AM536" s="156"/>
      <c r="AN536" s="156"/>
      <c r="AO536" s="156"/>
      <c r="AP536" s="156"/>
      <c r="AQ536" s="156"/>
      <c r="AR536" s="156"/>
      <c r="AS536" s="156"/>
      <c r="AT536" s="156"/>
      <c r="AU536" s="156"/>
      <c r="AV536" s="156"/>
    </row>
    <row r="537" spans="1:48" s="157" customFormat="1" ht="12.75">
      <c r="A537" s="3"/>
      <c r="C537" s="226"/>
      <c r="D537" s="4"/>
      <c r="T537" s="156"/>
      <c r="U537" s="156"/>
      <c r="V537" s="156"/>
      <c r="W537" s="156"/>
      <c r="X537" s="156"/>
      <c r="Y537" s="156"/>
      <c r="Z537" s="156"/>
      <c r="AA537" s="156"/>
      <c r="AB537" s="156"/>
      <c r="AC537" s="156"/>
      <c r="AD537" s="156"/>
      <c r="AE537" s="156"/>
      <c r="AF537" s="156"/>
      <c r="AG537" s="156"/>
      <c r="AH537" s="156"/>
      <c r="AI537" s="156"/>
      <c r="AJ537" s="156"/>
      <c r="AK537" s="156"/>
      <c r="AL537" s="156"/>
      <c r="AM537" s="156"/>
      <c r="AN537" s="156"/>
      <c r="AO537" s="156"/>
      <c r="AP537" s="156"/>
      <c r="AQ537" s="156"/>
      <c r="AR537" s="156"/>
      <c r="AS537" s="156"/>
      <c r="AT537" s="156"/>
      <c r="AU537" s="156"/>
      <c r="AV537" s="156"/>
    </row>
    <row r="538" spans="1:48" s="157" customFormat="1" ht="12.75">
      <c r="A538" s="3"/>
      <c r="C538" s="226"/>
      <c r="D538" s="4"/>
      <c r="T538" s="156"/>
      <c r="U538" s="156"/>
      <c r="V538" s="156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6"/>
      <c r="AJ538" s="156"/>
      <c r="AK538" s="156"/>
      <c r="AL538" s="156"/>
      <c r="AM538" s="156"/>
      <c r="AN538" s="156"/>
      <c r="AO538" s="156"/>
      <c r="AP538" s="156"/>
      <c r="AQ538" s="156"/>
      <c r="AR538" s="156"/>
      <c r="AS538" s="156"/>
      <c r="AT538" s="156"/>
      <c r="AU538" s="156"/>
      <c r="AV538" s="156"/>
    </row>
    <row r="539" spans="1:48" s="157" customFormat="1" ht="12.75">
      <c r="A539" s="3"/>
      <c r="C539" s="226"/>
      <c r="D539" s="4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6"/>
      <c r="AJ539" s="156"/>
      <c r="AK539" s="156"/>
      <c r="AL539" s="156"/>
      <c r="AM539" s="156"/>
      <c r="AN539" s="156"/>
      <c r="AO539" s="156"/>
      <c r="AP539" s="156"/>
      <c r="AQ539" s="156"/>
      <c r="AR539" s="156"/>
      <c r="AS539" s="156"/>
      <c r="AT539" s="156"/>
      <c r="AU539" s="156"/>
      <c r="AV539" s="156"/>
    </row>
    <row r="540" spans="1:48" s="157" customFormat="1" ht="12.75">
      <c r="A540" s="3"/>
      <c r="C540" s="226"/>
      <c r="D540" s="4"/>
      <c r="T540" s="156"/>
      <c r="U540" s="156"/>
      <c r="V540" s="156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6"/>
      <c r="AK540" s="156"/>
      <c r="AL540" s="156"/>
      <c r="AM540" s="156"/>
      <c r="AN540" s="156"/>
      <c r="AO540" s="156"/>
      <c r="AP540" s="156"/>
      <c r="AQ540" s="156"/>
      <c r="AR540" s="156"/>
      <c r="AS540" s="156"/>
      <c r="AT540" s="156"/>
      <c r="AU540" s="156"/>
      <c r="AV540" s="156"/>
    </row>
    <row r="541" spans="1:48" s="157" customFormat="1" ht="12.75">
      <c r="A541" s="3"/>
      <c r="C541" s="226"/>
      <c r="D541" s="4"/>
      <c r="T541" s="156"/>
      <c r="U541" s="156"/>
      <c r="V541" s="156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56"/>
      <c r="AH541" s="156"/>
      <c r="AI541" s="156"/>
      <c r="AJ541" s="156"/>
      <c r="AK541" s="156"/>
      <c r="AL541" s="156"/>
      <c r="AM541" s="156"/>
      <c r="AN541" s="156"/>
      <c r="AO541" s="156"/>
      <c r="AP541" s="156"/>
      <c r="AQ541" s="156"/>
      <c r="AR541" s="156"/>
      <c r="AS541" s="156"/>
      <c r="AT541" s="156"/>
      <c r="AU541" s="156"/>
      <c r="AV541" s="156"/>
    </row>
    <row r="542" spans="1:48" s="157" customFormat="1" ht="12.75">
      <c r="A542" s="3"/>
      <c r="C542" s="226"/>
      <c r="D542" s="4"/>
      <c r="T542" s="156"/>
      <c r="U542" s="156"/>
      <c r="V542" s="156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56"/>
      <c r="AH542" s="156"/>
      <c r="AI542" s="156"/>
      <c r="AJ542" s="156"/>
      <c r="AK542" s="156"/>
      <c r="AL542" s="156"/>
      <c r="AM542" s="156"/>
      <c r="AN542" s="156"/>
      <c r="AO542" s="156"/>
      <c r="AP542" s="156"/>
      <c r="AQ542" s="156"/>
      <c r="AR542" s="156"/>
      <c r="AS542" s="156"/>
      <c r="AT542" s="156"/>
      <c r="AU542" s="156"/>
      <c r="AV542" s="156"/>
    </row>
    <row r="543" spans="1:48" s="157" customFormat="1" ht="12.75">
      <c r="A543" s="3"/>
      <c r="C543" s="226"/>
      <c r="D543" s="4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6"/>
      <c r="AJ543" s="156"/>
      <c r="AK543" s="156"/>
      <c r="AL543" s="156"/>
      <c r="AM543" s="156"/>
      <c r="AN543" s="156"/>
      <c r="AO543" s="156"/>
      <c r="AP543" s="156"/>
      <c r="AQ543" s="156"/>
      <c r="AR543" s="156"/>
      <c r="AS543" s="156"/>
      <c r="AT543" s="156"/>
      <c r="AU543" s="156"/>
      <c r="AV543" s="156"/>
    </row>
    <row r="544" spans="1:48" s="157" customFormat="1" ht="12.75">
      <c r="A544" s="3"/>
      <c r="C544" s="226"/>
      <c r="D544" s="4"/>
      <c r="T544" s="156"/>
      <c r="U544" s="156"/>
      <c r="V544" s="156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56"/>
      <c r="AH544" s="156"/>
      <c r="AI544" s="156"/>
      <c r="AJ544" s="156"/>
      <c r="AK544" s="156"/>
      <c r="AL544" s="156"/>
      <c r="AM544" s="156"/>
      <c r="AN544" s="156"/>
      <c r="AO544" s="156"/>
      <c r="AP544" s="156"/>
      <c r="AQ544" s="156"/>
      <c r="AR544" s="156"/>
      <c r="AS544" s="156"/>
      <c r="AT544" s="156"/>
      <c r="AU544" s="156"/>
      <c r="AV544" s="156"/>
    </row>
    <row r="545" spans="1:48" s="157" customFormat="1" ht="12.75">
      <c r="A545" s="3"/>
      <c r="C545" s="226"/>
      <c r="D545" s="4"/>
      <c r="T545" s="156"/>
      <c r="U545" s="156"/>
      <c r="V545" s="156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56"/>
      <c r="AH545" s="156"/>
      <c r="AI545" s="156"/>
      <c r="AJ545" s="156"/>
      <c r="AK545" s="156"/>
      <c r="AL545" s="156"/>
      <c r="AM545" s="156"/>
      <c r="AN545" s="156"/>
      <c r="AO545" s="156"/>
      <c r="AP545" s="156"/>
      <c r="AQ545" s="156"/>
      <c r="AR545" s="156"/>
      <c r="AS545" s="156"/>
      <c r="AT545" s="156"/>
      <c r="AU545" s="156"/>
      <c r="AV545" s="156"/>
    </row>
    <row r="546" spans="1:48" s="157" customFormat="1" ht="12.75">
      <c r="A546" s="3"/>
      <c r="C546" s="226"/>
      <c r="D546" s="4"/>
      <c r="T546" s="156"/>
      <c r="U546" s="156"/>
      <c r="V546" s="156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56"/>
      <c r="AG546" s="156"/>
      <c r="AH546" s="156"/>
      <c r="AI546" s="156"/>
      <c r="AJ546" s="156"/>
      <c r="AK546" s="156"/>
      <c r="AL546" s="156"/>
      <c r="AM546" s="156"/>
      <c r="AN546" s="156"/>
      <c r="AO546" s="156"/>
      <c r="AP546" s="156"/>
      <c r="AQ546" s="156"/>
      <c r="AR546" s="156"/>
      <c r="AS546" s="156"/>
      <c r="AT546" s="156"/>
      <c r="AU546" s="156"/>
      <c r="AV546" s="156"/>
    </row>
    <row r="547" spans="1:48" s="157" customFormat="1" ht="12.75">
      <c r="A547" s="3"/>
      <c r="C547" s="226"/>
      <c r="D547" s="4"/>
      <c r="T547" s="156"/>
      <c r="U547" s="156"/>
      <c r="V547" s="156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56"/>
      <c r="AG547" s="156"/>
      <c r="AH547" s="156"/>
      <c r="AI547" s="156"/>
      <c r="AJ547" s="156"/>
      <c r="AK547" s="156"/>
      <c r="AL547" s="156"/>
      <c r="AM547" s="156"/>
      <c r="AN547" s="156"/>
      <c r="AO547" s="156"/>
      <c r="AP547" s="156"/>
      <c r="AQ547" s="156"/>
      <c r="AR547" s="156"/>
      <c r="AS547" s="156"/>
      <c r="AT547" s="156"/>
      <c r="AU547" s="156"/>
      <c r="AV547" s="156"/>
    </row>
    <row r="548" spans="1:48" s="157" customFormat="1" ht="12.75">
      <c r="A548" s="3"/>
      <c r="C548" s="226"/>
      <c r="D548" s="4"/>
      <c r="T548" s="156"/>
      <c r="U548" s="156"/>
      <c r="V548" s="156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6"/>
      <c r="AJ548" s="156"/>
      <c r="AK548" s="156"/>
      <c r="AL548" s="156"/>
      <c r="AM548" s="156"/>
      <c r="AN548" s="156"/>
      <c r="AO548" s="156"/>
      <c r="AP548" s="156"/>
      <c r="AQ548" s="156"/>
      <c r="AR548" s="156"/>
      <c r="AS548" s="156"/>
      <c r="AT548" s="156"/>
      <c r="AU548" s="156"/>
      <c r="AV548" s="156"/>
    </row>
    <row r="549" spans="1:48" s="157" customFormat="1" ht="12.75">
      <c r="A549" s="3"/>
      <c r="C549" s="226"/>
      <c r="D549" s="4"/>
      <c r="T549" s="156"/>
      <c r="U549" s="156"/>
      <c r="V549" s="156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6"/>
      <c r="AJ549" s="156"/>
      <c r="AK549" s="156"/>
      <c r="AL549" s="156"/>
      <c r="AM549" s="156"/>
      <c r="AN549" s="156"/>
      <c r="AO549" s="156"/>
      <c r="AP549" s="156"/>
      <c r="AQ549" s="156"/>
      <c r="AR549" s="156"/>
      <c r="AS549" s="156"/>
      <c r="AT549" s="156"/>
      <c r="AU549" s="156"/>
      <c r="AV549" s="156"/>
    </row>
    <row r="550" spans="1:48" s="157" customFormat="1" ht="12.75">
      <c r="A550" s="3"/>
      <c r="C550" s="226"/>
      <c r="D550" s="4"/>
      <c r="T550" s="156"/>
      <c r="U550" s="156"/>
      <c r="V550" s="156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6"/>
      <c r="AJ550" s="156"/>
      <c r="AK550" s="156"/>
      <c r="AL550" s="156"/>
      <c r="AM550" s="156"/>
      <c r="AN550" s="156"/>
      <c r="AO550" s="156"/>
      <c r="AP550" s="156"/>
      <c r="AQ550" s="156"/>
      <c r="AR550" s="156"/>
      <c r="AS550" s="156"/>
      <c r="AT550" s="156"/>
      <c r="AU550" s="156"/>
      <c r="AV550" s="156"/>
    </row>
    <row r="551" spans="1:48" s="157" customFormat="1" ht="12.75">
      <c r="A551" s="3"/>
      <c r="C551" s="226"/>
      <c r="D551" s="4"/>
      <c r="T551" s="156"/>
      <c r="U551" s="156"/>
      <c r="V551" s="156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6"/>
      <c r="AJ551" s="156"/>
      <c r="AK551" s="156"/>
      <c r="AL551" s="156"/>
      <c r="AM551" s="156"/>
      <c r="AN551" s="156"/>
      <c r="AO551" s="156"/>
      <c r="AP551" s="156"/>
      <c r="AQ551" s="156"/>
      <c r="AR551" s="156"/>
      <c r="AS551" s="156"/>
      <c r="AT551" s="156"/>
      <c r="AU551" s="156"/>
      <c r="AV551" s="156"/>
    </row>
    <row r="552" spans="1:48" s="157" customFormat="1" ht="12.75">
      <c r="A552" s="3"/>
      <c r="C552" s="226"/>
      <c r="D552" s="4"/>
      <c r="T552" s="156"/>
      <c r="U552" s="156"/>
      <c r="V552" s="156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6"/>
      <c r="AK552" s="156"/>
      <c r="AL552" s="156"/>
      <c r="AM552" s="156"/>
      <c r="AN552" s="156"/>
      <c r="AO552" s="156"/>
      <c r="AP552" s="156"/>
      <c r="AQ552" s="156"/>
      <c r="AR552" s="156"/>
      <c r="AS552" s="156"/>
      <c r="AT552" s="156"/>
      <c r="AU552" s="156"/>
      <c r="AV552" s="156"/>
    </row>
    <row r="553" spans="1:48" s="157" customFormat="1" ht="12.75">
      <c r="A553" s="3"/>
      <c r="C553" s="226"/>
      <c r="D553" s="4"/>
      <c r="T553" s="156"/>
      <c r="U553" s="156"/>
      <c r="V553" s="156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6"/>
      <c r="AK553" s="156"/>
      <c r="AL553" s="156"/>
      <c r="AM553" s="156"/>
      <c r="AN553" s="156"/>
      <c r="AO553" s="156"/>
      <c r="AP553" s="156"/>
      <c r="AQ553" s="156"/>
      <c r="AR553" s="156"/>
      <c r="AS553" s="156"/>
      <c r="AT553" s="156"/>
      <c r="AU553" s="156"/>
      <c r="AV553" s="156"/>
    </row>
    <row r="554" spans="1:48" s="157" customFormat="1" ht="12.75">
      <c r="A554" s="3"/>
      <c r="C554" s="226"/>
      <c r="D554" s="4"/>
      <c r="T554" s="156"/>
      <c r="U554" s="156"/>
      <c r="V554" s="156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6"/>
      <c r="AJ554" s="156"/>
      <c r="AK554" s="156"/>
      <c r="AL554" s="156"/>
      <c r="AM554" s="156"/>
      <c r="AN554" s="156"/>
      <c r="AO554" s="156"/>
      <c r="AP554" s="156"/>
      <c r="AQ554" s="156"/>
      <c r="AR554" s="156"/>
      <c r="AS554" s="156"/>
      <c r="AT554" s="156"/>
      <c r="AU554" s="156"/>
      <c r="AV554" s="156"/>
    </row>
    <row r="555" spans="1:48" s="157" customFormat="1" ht="12.75">
      <c r="A555" s="3"/>
      <c r="C555" s="226"/>
      <c r="D555" s="4"/>
      <c r="T555" s="156"/>
      <c r="U555" s="156"/>
      <c r="V555" s="156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6"/>
      <c r="AJ555" s="156"/>
      <c r="AK555" s="156"/>
      <c r="AL555" s="156"/>
      <c r="AM555" s="156"/>
      <c r="AN555" s="156"/>
      <c r="AO555" s="156"/>
      <c r="AP555" s="156"/>
      <c r="AQ555" s="156"/>
      <c r="AR555" s="156"/>
      <c r="AS555" s="156"/>
      <c r="AT555" s="156"/>
      <c r="AU555" s="156"/>
      <c r="AV555" s="156"/>
    </row>
    <row r="556" spans="1:48" s="157" customFormat="1" ht="12.75">
      <c r="A556" s="3"/>
      <c r="C556" s="226"/>
      <c r="D556" s="4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/>
      <c r="AJ556" s="156"/>
      <c r="AK556" s="156"/>
      <c r="AL556" s="156"/>
      <c r="AM556" s="156"/>
      <c r="AN556" s="156"/>
      <c r="AO556" s="156"/>
      <c r="AP556" s="156"/>
      <c r="AQ556" s="156"/>
      <c r="AR556" s="156"/>
      <c r="AS556" s="156"/>
      <c r="AT556" s="156"/>
      <c r="AU556" s="156"/>
      <c r="AV556" s="156"/>
    </row>
    <row r="557" spans="1:48" s="157" customFormat="1" ht="12.75">
      <c r="A557" s="3"/>
      <c r="C557" s="226"/>
      <c r="D557" s="4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6"/>
      <c r="AK557" s="156"/>
      <c r="AL557" s="156"/>
      <c r="AM557" s="156"/>
      <c r="AN557" s="156"/>
      <c r="AO557" s="156"/>
      <c r="AP557" s="156"/>
      <c r="AQ557" s="156"/>
      <c r="AR557" s="156"/>
      <c r="AS557" s="156"/>
      <c r="AT557" s="156"/>
      <c r="AU557" s="156"/>
      <c r="AV557" s="156"/>
    </row>
    <row r="558" spans="1:48" s="157" customFormat="1" ht="12.75">
      <c r="A558" s="3"/>
      <c r="C558" s="226"/>
      <c r="D558" s="4"/>
      <c r="T558" s="156"/>
      <c r="U558" s="156"/>
      <c r="V558" s="156"/>
      <c r="W558" s="156"/>
      <c r="X558" s="156"/>
      <c r="Y558" s="156"/>
      <c r="Z558" s="156"/>
      <c r="AA558" s="156"/>
      <c r="AB558" s="156"/>
      <c r="AC558" s="156"/>
      <c r="AD558" s="156"/>
      <c r="AE558" s="156"/>
      <c r="AF558" s="156"/>
      <c r="AG558" s="156"/>
      <c r="AH558" s="156"/>
      <c r="AI558" s="156"/>
      <c r="AJ558" s="156"/>
      <c r="AK558" s="156"/>
      <c r="AL558" s="156"/>
      <c r="AM558" s="156"/>
      <c r="AN558" s="156"/>
      <c r="AO558" s="156"/>
      <c r="AP558" s="156"/>
      <c r="AQ558" s="156"/>
      <c r="AR558" s="156"/>
      <c r="AS558" s="156"/>
      <c r="AT558" s="156"/>
      <c r="AU558" s="156"/>
      <c r="AV558" s="156"/>
    </row>
    <row r="559" spans="1:48" s="157" customFormat="1" ht="12.75">
      <c r="A559" s="3"/>
      <c r="C559" s="226"/>
      <c r="D559" s="4"/>
      <c r="T559" s="156"/>
      <c r="U559" s="156"/>
      <c r="V559" s="156"/>
      <c r="W559" s="156"/>
      <c r="X559" s="156"/>
      <c r="Y559" s="156"/>
      <c r="Z559" s="156"/>
      <c r="AA559" s="156"/>
      <c r="AB559" s="156"/>
      <c r="AC559" s="156"/>
      <c r="AD559" s="156"/>
      <c r="AE559" s="156"/>
      <c r="AF559" s="156"/>
      <c r="AG559" s="156"/>
      <c r="AH559" s="156"/>
      <c r="AI559" s="156"/>
      <c r="AJ559" s="156"/>
      <c r="AK559" s="156"/>
      <c r="AL559" s="156"/>
      <c r="AM559" s="156"/>
      <c r="AN559" s="156"/>
      <c r="AO559" s="156"/>
      <c r="AP559" s="156"/>
      <c r="AQ559" s="156"/>
      <c r="AR559" s="156"/>
      <c r="AS559" s="156"/>
      <c r="AT559" s="156"/>
      <c r="AU559" s="156"/>
      <c r="AV559" s="156"/>
    </row>
    <row r="560" spans="1:48" s="157" customFormat="1" ht="12.75">
      <c r="A560" s="3"/>
      <c r="C560" s="226"/>
      <c r="D560" s="4"/>
      <c r="T560" s="156"/>
      <c r="U560" s="156"/>
      <c r="V560" s="156"/>
      <c r="W560" s="156"/>
      <c r="X560" s="156"/>
      <c r="Y560" s="156"/>
      <c r="Z560" s="156"/>
      <c r="AA560" s="156"/>
      <c r="AB560" s="156"/>
      <c r="AC560" s="156"/>
      <c r="AD560" s="156"/>
      <c r="AE560" s="156"/>
      <c r="AF560" s="156"/>
      <c r="AG560" s="156"/>
      <c r="AH560" s="156"/>
      <c r="AI560" s="156"/>
      <c r="AJ560" s="156"/>
      <c r="AK560" s="156"/>
      <c r="AL560" s="156"/>
      <c r="AM560" s="156"/>
      <c r="AN560" s="156"/>
      <c r="AO560" s="156"/>
      <c r="AP560" s="156"/>
      <c r="AQ560" s="156"/>
      <c r="AR560" s="156"/>
      <c r="AS560" s="156"/>
      <c r="AT560" s="156"/>
      <c r="AU560" s="156"/>
      <c r="AV560" s="156"/>
    </row>
    <row r="561" spans="1:48" s="157" customFormat="1" ht="12.75">
      <c r="A561" s="3"/>
      <c r="C561" s="226"/>
      <c r="D561" s="4"/>
      <c r="T561" s="156"/>
      <c r="U561" s="156"/>
      <c r="V561" s="156"/>
      <c r="W561" s="156"/>
      <c r="X561" s="156"/>
      <c r="Y561" s="156"/>
      <c r="Z561" s="156"/>
      <c r="AA561" s="156"/>
      <c r="AB561" s="156"/>
      <c r="AC561" s="156"/>
      <c r="AD561" s="156"/>
      <c r="AE561" s="156"/>
      <c r="AF561" s="156"/>
      <c r="AG561" s="156"/>
      <c r="AH561" s="156"/>
      <c r="AI561" s="156"/>
      <c r="AJ561" s="156"/>
      <c r="AK561" s="156"/>
      <c r="AL561" s="156"/>
      <c r="AM561" s="156"/>
      <c r="AN561" s="156"/>
      <c r="AO561" s="156"/>
      <c r="AP561" s="156"/>
      <c r="AQ561" s="156"/>
      <c r="AR561" s="156"/>
      <c r="AS561" s="156"/>
      <c r="AT561" s="156"/>
      <c r="AU561" s="156"/>
      <c r="AV561" s="156"/>
    </row>
    <row r="562" spans="1:48" s="157" customFormat="1" ht="12.75">
      <c r="A562" s="3"/>
      <c r="C562" s="226"/>
      <c r="D562" s="4"/>
      <c r="T562" s="156"/>
      <c r="U562" s="156"/>
      <c r="V562" s="156"/>
      <c r="W562" s="156"/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56"/>
      <c r="AH562" s="156"/>
      <c r="AI562" s="156"/>
      <c r="AJ562" s="156"/>
      <c r="AK562" s="156"/>
      <c r="AL562" s="156"/>
      <c r="AM562" s="156"/>
      <c r="AN562" s="156"/>
      <c r="AO562" s="156"/>
      <c r="AP562" s="156"/>
      <c r="AQ562" s="156"/>
      <c r="AR562" s="156"/>
      <c r="AS562" s="156"/>
      <c r="AT562" s="156"/>
      <c r="AU562" s="156"/>
      <c r="AV562" s="156"/>
    </row>
    <row r="563" spans="1:48" s="157" customFormat="1" ht="12.75">
      <c r="A563" s="3"/>
      <c r="C563" s="226"/>
      <c r="D563" s="4"/>
      <c r="T563" s="156"/>
      <c r="U563" s="156"/>
      <c r="V563" s="156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56"/>
      <c r="AH563" s="156"/>
      <c r="AI563" s="156"/>
      <c r="AJ563" s="156"/>
      <c r="AK563" s="156"/>
      <c r="AL563" s="156"/>
      <c r="AM563" s="156"/>
      <c r="AN563" s="156"/>
      <c r="AO563" s="156"/>
      <c r="AP563" s="156"/>
      <c r="AQ563" s="156"/>
      <c r="AR563" s="156"/>
      <c r="AS563" s="156"/>
      <c r="AT563" s="156"/>
      <c r="AU563" s="156"/>
      <c r="AV563" s="156"/>
    </row>
    <row r="564" spans="1:48" s="157" customFormat="1" ht="12.75">
      <c r="A564" s="3"/>
      <c r="C564" s="226"/>
      <c r="D564" s="4"/>
      <c r="T564" s="156"/>
      <c r="U564" s="156"/>
      <c r="V564" s="156"/>
      <c r="W564" s="156"/>
      <c r="X564" s="156"/>
      <c r="Y564" s="156"/>
      <c r="Z564" s="156"/>
      <c r="AA564" s="156"/>
      <c r="AB564" s="156"/>
      <c r="AC564" s="156"/>
      <c r="AD564" s="156"/>
      <c r="AE564" s="156"/>
      <c r="AF564" s="156"/>
      <c r="AG564" s="156"/>
      <c r="AH564" s="156"/>
      <c r="AI564" s="156"/>
      <c r="AJ564" s="156"/>
      <c r="AK564" s="156"/>
      <c r="AL564" s="156"/>
      <c r="AM564" s="156"/>
      <c r="AN564" s="156"/>
      <c r="AO564" s="156"/>
      <c r="AP564" s="156"/>
      <c r="AQ564" s="156"/>
      <c r="AR564" s="156"/>
      <c r="AS564" s="156"/>
      <c r="AT564" s="156"/>
      <c r="AU564" s="156"/>
      <c r="AV564" s="156"/>
    </row>
    <row r="565" spans="1:48" s="157" customFormat="1" ht="12.75">
      <c r="A565" s="3"/>
      <c r="C565" s="226"/>
      <c r="D565" s="4"/>
      <c r="T565" s="156"/>
      <c r="U565" s="156"/>
      <c r="V565" s="156"/>
      <c r="W565" s="156"/>
      <c r="X565" s="156"/>
      <c r="Y565" s="156"/>
      <c r="Z565" s="156"/>
      <c r="AA565" s="156"/>
      <c r="AB565" s="156"/>
      <c r="AC565" s="156"/>
      <c r="AD565" s="156"/>
      <c r="AE565" s="156"/>
      <c r="AF565" s="156"/>
      <c r="AG565" s="156"/>
      <c r="AH565" s="156"/>
      <c r="AI565" s="156"/>
      <c r="AJ565" s="156"/>
      <c r="AK565" s="156"/>
      <c r="AL565" s="156"/>
      <c r="AM565" s="156"/>
      <c r="AN565" s="156"/>
      <c r="AO565" s="156"/>
      <c r="AP565" s="156"/>
      <c r="AQ565" s="156"/>
      <c r="AR565" s="156"/>
      <c r="AS565" s="156"/>
      <c r="AT565" s="156"/>
      <c r="AU565" s="156"/>
      <c r="AV565" s="156"/>
    </row>
    <row r="566" spans="1:48" s="157" customFormat="1" ht="12.75">
      <c r="A566" s="3"/>
      <c r="C566" s="226"/>
      <c r="D566" s="4"/>
      <c r="T566" s="156"/>
      <c r="U566" s="156"/>
      <c r="V566" s="156"/>
      <c r="W566" s="156"/>
      <c r="X566" s="156"/>
      <c r="Y566" s="156"/>
      <c r="Z566" s="156"/>
      <c r="AA566" s="156"/>
      <c r="AB566" s="156"/>
      <c r="AC566" s="156"/>
      <c r="AD566" s="156"/>
      <c r="AE566" s="156"/>
      <c r="AF566" s="156"/>
      <c r="AG566" s="156"/>
      <c r="AH566" s="156"/>
      <c r="AI566" s="156"/>
      <c r="AJ566" s="156"/>
      <c r="AK566" s="156"/>
      <c r="AL566" s="156"/>
      <c r="AM566" s="156"/>
      <c r="AN566" s="156"/>
      <c r="AO566" s="156"/>
      <c r="AP566" s="156"/>
      <c r="AQ566" s="156"/>
      <c r="AR566" s="156"/>
      <c r="AS566" s="156"/>
      <c r="AT566" s="156"/>
      <c r="AU566" s="156"/>
      <c r="AV566" s="156"/>
    </row>
    <row r="567" spans="1:48" s="157" customFormat="1" ht="12.75">
      <c r="A567" s="3"/>
      <c r="C567" s="226"/>
      <c r="D567" s="4"/>
      <c r="T567" s="156"/>
      <c r="U567" s="156"/>
      <c r="V567" s="156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56"/>
      <c r="AH567" s="156"/>
      <c r="AI567" s="156"/>
      <c r="AJ567" s="156"/>
      <c r="AK567" s="156"/>
      <c r="AL567" s="156"/>
      <c r="AM567" s="156"/>
      <c r="AN567" s="156"/>
      <c r="AO567" s="156"/>
      <c r="AP567" s="156"/>
      <c r="AQ567" s="156"/>
      <c r="AR567" s="156"/>
      <c r="AS567" s="156"/>
      <c r="AT567" s="156"/>
      <c r="AU567" s="156"/>
      <c r="AV567" s="156"/>
    </row>
    <row r="568" spans="1:48" s="157" customFormat="1" ht="12.75">
      <c r="A568" s="3"/>
      <c r="C568" s="226"/>
      <c r="D568" s="4"/>
      <c r="T568" s="156"/>
      <c r="U568" s="156"/>
      <c r="V568" s="156"/>
      <c r="W568" s="156"/>
      <c r="X568" s="156"/>
      <c r="Y568" s="156"/>
      <c r="Z568" s="156"/>
      <c r="AA568" s="156"/>
      <c r="AB568" s="156"/>
      <c r="AC568" s="156"/>
      <c r="AD568" s="156"/>
      <c r="AE568" s="156"/>
      <c r="AF568" s="156"/>
      <c r="AG568" s="156"/>
      <c r="AH568" s="156"/>
      <c r="AI568" s="156"/>
      <c r="AJ568" s="156"/>
      <c r="AK568" s="156"/>
      <c r="AL568" s="156"/>
      <c r="AM568" s="156"/>
      <c r="AN568" s="156"/>
      <c r="AO568" s="156"/>
      <c r="AP568" s="156"/>
      <c r="AQ568" s="156"/>
      <c r="AR568" s="156"/>
      <c r="AS568" s="156"/>
      <c r="AT568" s="156"/>
      <c r="AU568" s="156"/>
      <c r="AV568" s="156"/>
    </row>
    <row r="569" spans="1:48" s="157" customFormat="1" ht="12.75">
      <c r="A569" s="3"/>
      <c r="C569" s="226"/>
      <c r="D569" s="4"/>
      <c r="T569" s="156"/>
      <c r="U569" s="156"/>
      <c r="V569" s="156"/>
      <c r="W569" s="156"/>
      <c r="X569" s="156"/>
      <c r="Y569" s="156"/>
      <c r="Z569" s="156"/>
      <c r="AA569" s="156"/>
      <c r="AB569" s="156"/>
      <c r="AC569" s="156"/>
      <c r="AD569" s="156"/>
      <c r="AE569" s="156"/>
      <c r="AF569" s="156"/>
      <c r="AG569" s="156"/>
      <c r="AH569" s="156"/>
      <c r="AI569" s="156"/>
      <c r="AJ569" s="156"/>
      <c r="AK569" s="156"/>
      <c r="AL569" s="156"/>
      <c r="AM569" s="156"/>
      <c r="AN569" s="156"/>
      <c r="AO569" s="156"/>
      <c r="AP569" s="156"/>
      <c r="AQ569" s="156"/>
      <c r="AR569" s="156"/>
      <c r="AS569" s="156"/>
      <c r="AT569" s="156"/>
      <c r="AU569" s="156"/>
      <c r="AV569" s="156"/>
    </row>
    <row r="570" spans="1:48" s="157" customFormat="1" ht="12.75">
      <c r="A570" s="3"/>
      <c r="C570" s="226"/>
      <c r="D570" s="4"/>
      <c r="T570" s="156"/>
      <c r="U570" s="156"/>
      <c r="V570" s="156"/>
      <c r="W570" s="156"/>
      <c r="X570" s="156"/>
      <c r="Y570" s="156"/>
      <c r="Z570" s="156"/>
      <c r="AA570" s="156"/>
      <c r="AB570" s="156"/>
      <c r="AC570" s="156"/>
      <c r="AD570" s="156"/>
      <c r="AE570" s="156"/>
      <c r="AF570" s="156"/>
      <c r="AG570" s="156"/>
      <c r="AH570" s="156"/>
      <c r="AI570" s="156"/>
      <c r="AJ570" s="156"/>
      <c r="AK570" s="156"/>
      <c r="AL570" s="156"/>
      <c r="AM570" s="156"/>
      <c r="AN570" s="156"/>
      <c r="AO570" s="156"/>
      <c r="AP570" s="156"/>
      <c r="AQ570" s="156"/>
      <c r="AR570" s="156"/>
      <c r="AS570" s="156"/>
      <c r="AT570" s="156"/>
      <c r="AU570" s="156"/>
      <c r="AV570" s="156"/>
    </row>
    <row r="571" spans="1:48" s="157" customFormat="1" ht="12.75">
      <c r="A571" s="3"/>
      <c r="C571" s="226"/>
      <c r="D571" s="4"/>
      <c r="T571" s="156"/>
      <c r="U571" s="156"/>
      <c r="V571" s="156"/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56"/>
      <c r="AG571" s="156"/>
      <c r="AH571" s="156"/>
      <c r="AI571" s="156"/>
      <c r="AJ571" s="156"/>
      <c r="AK571" s="156"/>
      <c r="AL571" s="156"/>
      <c r="AM571" s="156"/>
      <c r="AN571" s="156"/>
      <c r="AO571" s="156"/>
      <c r="AP571" s="156"/>
      <c r="AQ571" s="156"/>
      <c r="AR571" s="156"/>
      <c r="AS571" s="156"/>
      <c r="AT571" s="156"/>
      <c r="AU571" s="156"/>
      <c r="AV571" s="156"/>
    </row>
    <row r="572" spans="1:48" s="157" customFormat="1" ht="12.75">
      <c r="A572" s="3"/>
      <c r="C572" s="226"/>
      <c r="D572" s="4"/>
      <c r="T572" s="156"/>
      <c r="U572" s="156"/>
      <c r="V572" s="156"/>
      <c r="W572" s="156"/>
      <c r="X572" s="156"/>
      <c r="Y572" s="156"/>
      <c r="Z572" s="156"/>
      <c r="AA572" s="156"/>
      <c r="AB572" s="156"/>
      <c r="AC572" s="156"/>
      <c r="AD572" s="156"/>
      <c r="AE572" s="156"/>
      <c r="AF572" s="156"/>
      <c r="AG572" s="156"/>
      <c r="AH572" s="156"/>
      <c r="AI572" s="156"/>
      <c r="AJ572" s="156"/>
      <c r="AK572" s="156"/>
      <c r="AL572" s="156"/>
      <c r="AM572" s="156"/>
      <c r="AN572" s="156"/>
      <c r="AO572" s="156"/>
      <c r="AP572" s="156"/>
      <c r="AQ572" s="156"/>
      <c r="AR572" s="156"/>
      <c r="AS572" s="156"/>
      <c r="AT572" s="156"/>
      <c r="AU572" s="156"/>
      <c r="AV572" s="156"/>
    </row>
    <row r="573" spans="1:48" s="157" customFormat="1" ht="12.75">
      <c r="A573" s="3"/>
      <c r="C573" s="226"/>
      <c r="D573" s="4"/>
      <c r="T573" s="156"/>
      <c r="U573" s="156"/>
      <c r="V573" s="156"/>
      <c r="W573" s="156"/>
      <c r="X573" s="156"/>
      <c r="Y573" s="156"/>
      <c r="Z573" s="156"/>
      <c r="AA573" s="156"/>
      <c r="AB573" s="156"/>
      <c r="AC573" s="156"/>
      <c r="AD573" s="156"/>
      <c r="AE573" s="156"/>
      <c r="AF573" s="156"/>
      <c r="AG573" s="156"/>
      <c r="AH573" s="156"/>
      <c r="AI573" s="156"/>
      <c r="AJ573" s="156"/>
      <c r="AK573" s="156"/>
      <c r="AL573" s="156"/>
      <c r="AM573" s="156"/>
      <c r="AN573" s="156"/>
      <c r="AO573" s="156"/>
      <c r="AP573" s="156"/>
      <c r="AQ573" s="156"/>
      <c r="AR573" s="156"/>
      <c r="AS573" s="156"/>
      <c r="AT573" s="156"/>
      <c r="AU573" s="156"/>
      <c r="AV573" s="156"/>
    </row>
    <row r="574" spans="1:48" s="157" customFormat="1" ht="12.75">
      <c r="A574" s="3"/>
      <c r="C574" s="226"/>
      <c r="D574" s="4"/>
      <c r="T574" s="156"/>
      <c r="U574" s="156"/>
      <c r="V574" s="156"/>
      <c r="W574" s="156"/>
      <c r="X574" s="156"/>
      <c r="Y574" s="156"/>
      <c r="Z574" s="156"/>
      <c r="AA574" s="156"/>
      <c r="AB574" s="156"/>
      <c r="AC574" s="156"/>
      <c r="AD574" s="156"/>
      <c r="AE574" s="156"/>
      <c r="AF574" s="156"/>
      <c r="AG574" s="156"/>
      <c r="AH574" s="156"/>
      <c r="AI574" s="156"/>
      <c r="AJ574" s="156"/>
      <c r="AK574" s="156"/>
      <c r="AL574" s="156"/>
      <c r="AM574" s="156"/>
      <c r="AN574" s="156"/>
      <c r="AO574" s="156"/>
      <c r="AP574" s="156"/>
      <c r="AQ574" s="156"/>
      <c r="AR574" s="156"/>
      <c r="AS574" s="156"/>
      <c r="AT574" s="156"/>
      <c r="AU574" s="156"/>
      <c r="AV574" s="156"/>
    </row>
    <row r="575" spans="1:48" s="157" customFormat="1" ht="12.75">
      <c r="A575" s="3"/>
      <c r="C575" s="226"/>
      <c r="D575" s="4"/>
      <c r="T575" s="156"/>
      <c r="U575" s="156"/>
      <c r="V575" s="156"/>
      <c r="W575" s="156"/>
      <c r="X575" s="156"/>
      <c r="Y575" s="156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/>
      <c r="AK575" s="156"/>
      <c r="AL575" s="156"/>
      <c r="AM575" s="156"/>
      <c r="AN575" s="156"/>
      <c r="AO575" s="156"/>
      <c r="AP575" s="156"/>
      <c r="AQ575" s="156"/>
      <c r="AR575" s="156"/>
      <c r="AS575" s="156"/>
      <c r="AT575" s="156"/>
      <c r="AU575" s="156"/>
      <c r="AV575" s="156"/>
    </row>
    <row r="576" spans="1:48" s="157" customFormat="1" ht="12.75">
      <c r="A576" s="3"/>
      <c r="C576" s="226"/>
      <c r="D576" s="4"/>
      <c r="T576" s="156"/>
      <c r="U576" s="156"/>
      <c r="V576" s="156"/>
      <c r="W576" s="156"/>
      <c r="X576" s="156"/>
      <c r="Y576" s="156"/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/>
      <c r="AK576" s="156"/>
      <c r="AL576" s="156"/>
      <c r="AM576" s="156"/>
      <c r="AN576" s="156"/>
      <c r="AO576" s="156"/>
      <c r="AP576" s="156"/>
      <c r="AQ576" s="156"/>
      <c r="AR576" s="156"/>
      <c r="AS576" s="156"/>
      <c r="AT576" s="156"/>
      <c r="AU576" s="156"/>
      <c r="AV576" s="156"/>
    </row>
    <row r="577" spans="1:48" s="157" customFormat="1" ht="12.75">
      <c r="A577" s="3"/>
      <c r="C577" s="226"/>
      <c r="D577" s="4"/>
      <c r="T577" s="156"/>
      <c r="U577" s="156"/>
      <c r="V577" s="156"/>
      <c r="W577" s="156"/>
      <c r="X577" s="156"/>
      <c r="Y577" s="156"/>
      <c r="Z577" s="156"/>
      <c r="AA577" s="156"/>
      <c r="AB577" s="156"/>
      <c r="AC577" s="156"/>
      <c r="AD577" s="156"/>
      <c r="AE577" s="156"/>
      <c r="AF577" s="156"/>
      <c r="AG577" s="156"/>
      <c r="AH577" s="156"/>
      <c r="AI577" s="156"/>
      <c r="AJ577" s="156"/>
      <c r="AK577" s="156"/>
      <c r="AL577" s="156"/>
      <c r="AM577" s="156"/>
      <c r="AN577" s="156"/>
      <c r="AO577" s="156"/>
      <c r="AP577" s="156"/>
      <c r="AQ577" s="156"/>
      <c r="AR577" s="156"/>
      <c r="AS577" s="156"/>
      <c r="AT577" s="156"/>
      <c r="AU577" s="156"/>
      <c r="AV577" s="156"/>
    </row>
    <row r="578" spans="1:48" s="157" customFormat="1" ht="12.75">
      <c r="A578" s="3"/>
      <c r="C578" s="226"/>
      <c r="D578" s="4"/>
      <c r="T578" s="156"/>
      <c r="U578" s="156"/>
      <c r="V578" s="156"/>
      <c r="W578" s="156"/>
      <c r="X578" s="156"/>
      <c r="Y578" s="156"/>
      <c r="Z578" s="156"/>
      <c r="AA578" s="156"/>
      <c r="AB578" s="156"/>
      <c r="AC578" s="156"/>
      <c r="AD578" s="156"/>
      <c r="AE578" s="156"/>
      <c r="AF578" s="156"/>
      <c r="AG578" s="156"/>
      <c r="AH578" s="156"/>
      <c r="AI578" s="156"/>
      <c r="AJ578" s="156"/>
      <c r="AK578" s="156"/>
      <c r="AL578" s="156"/>
      <c r="AM578" s="156"/>
      <c r="AN578" s="156"/>
      <c r="AO578" s="156"/>
      <c r="AP578" s="156"/>
      <c r="AQ578" s="156"/>
      <c r="AR578" s="156"/>
      <c r="AS578" s="156"/>
      <c r="AT578" s="156"/>
      <c r="AU578" s="156"/>
      <c r="AV578" s="156"/>
    </row>
    <row r="579" spans="1:48" s="157" customFormat="1" ht="12.75">
      <c r="A579" s="3"/>
      <c r="C579" s="226"/>
      <c r="D579" s="4"/>
      <c r="T579" s="156"/>
      <c r="U579" s="156"/>
      <c r="V579" s="156"/>
      <c r="W579" s="156"/>
      <c r="X579" s="156"/>
      <c r="Y579" s="156"/>
      <c r="Z579" s="156"/>
      <c r="AA579" s="156"/>
      <c r="AB579" s="156"/>
      <c r="AC579" s="156"/>
      <c r="AD579" s="156"/>
      <c r="AE579" s="156"/>
      <c r="AF579" s="156"/>
      <c r="AG579" s="156"/>
      <c r="AH579" s="156"/>
      <c r="AI579" s="156"/>
      <c r="AJ579" s="156"/>
      <c r="AK579" s="156"/>
      <c r="AL579" s="156"/>
      <c r="AM579" s="156"/>
      <c r="AN579" s="156"/>
      <c r="AO579" s="156"/>
      <c r="AP579" s="156"/>
      <c r="AQ579" s="156"/>
      <c r="AR579" s="156"/>
      <c r="AS579" s="156"/>
      <c r="AT579" s="156"/>
      <c r="AU579" s="156"/>
      <c r="AV579" s="156"/>
    </row>
    <row r="580" spans="1:48" s="157" customFormat="1" ht="12.75">
      <c r="A580" s="3"/>
      <c r="C580" s="226"/>
      <c r="D580" s="4"/>
      <c r="T580" s="156"/>
      <c r="U580" s="156"/>
      <c r="V580" s="156"/>
      <c r="W580" s="156"/>
      <c r="X580" s="156"/>
      <c r="Y580" s="156"/>
      <c r="Z580" s="156"/>
      <c r="AA580" s="156"/>
      <c r="AB580" s="156"/>
      <c r="AC580" s="156"/>
      <c r="AD580" s="156"/>
      <c r="AE580" s="156"/>
      <c r="AF580" s="156"/>
      <c r="AG580" s="156"/>
      <c r="AH580" s="156"/>
      <c r="AI580" s="156"/>
      <c r="AJ580" s="156"/>
      <c r="AK580" s="156"/>
      <c r="AL580" s="156"/>
      <c r="AM580" s="156"/>
      <c r="AN580" s="156"/>
      <c r="AO580" s="156"/>
      <c r="AP580" s="156"/>
      <c r="AQ580" s="156"/>
      <c r="AR580" s="156"/>
      <c r="AS580" s="156"/>
      <c r="AT580" s="156"/>
      <c r="AU580" s="156"/>
      <c r="AV580" s="156"/>
    </row>
    <row r="581" spans="1:48" s="157" customFormat="1" ht="12.75">
      <c r="A581" s="3"/>
      <c r="C581" s="226"/>
      <c r="D581" s="4"/>
      <c r="T581" s="156"/>
      <c r="U581" s="156"/>
      <c r="V581" s="156"/>
      <c r="W581" s="156"/>
      <c r="X581" s="156"/>
      <c r="Y581" s="156"/>
      <c r="Z581" s="156"/>
      <c r="AA581" s="156"/>
      <c r="AB581" s="156"/>
      <c r="AC581" s="156"/>
      <c r="AD581" s="156"/>
      <c r="AE581" s="156"/>
      <c r="AF581" s="156"/>
      <c r="AG581" s="156"/>
      <c r="AH581" s="156"/>
      <c r="AI581" s="156"/>
      <c r="AJ581" s="156"/>
      <c r="AK581" s="156"/>
      <c r="AL581" s="156"/>
      <c r="AM581" s="156"/>
      <c r="AN581" s="156"/>
      <c r="AO581" s="156"/>
      <c r="AP581" s="156"/>
      <c r="AQ581" s="156"/>
      <c r="AR581" s="156"/>
      <c r="AS581" s="156"/>
      <c r="AT581" s="156"/>
      <c r="AU581" s="156"/>
      <c r="AV581" s="156"/>
    </row>
    <row r="582" spans="1:48" s="157" customFormat="1" ht="12.75">
      <c r="A582" s="3"/>
      <c r="C582" s="226"/>
      <c r="D582" s="4"/>
      <c r="T582" s="156"/>
      <c r="U582" s="156"/>
      <c r="V582" s="156"/>
      <c r="W582" s="156"/>
      <c r="X582" s="156"/>
      <c r="Y582" s="156"/>
      <c r="Z582" s="156"/>
      <c r="AA582" s="156"/>
      <c r="AB582" s="156"/>
      <c r="AC582" s="156"/>
      <c r="AD582" s="156"/>
      <c r="AE582" s="156"/>
      <c r="AF582" s="156"/>
      <c r="AG582" s="156"/>
      <c r="AH582" s="156"/>
      <c r="AI582" s="156"/>
      <c r="AJ582" s="156"/>
      <c r="AK582" s="156"/>
      <c r="AL582" s="156"/>
      <c r="AM582" s="156"/>
      <c r="AN582" s="156"/>
      <c r="AO582" s="156"/>
      <c r="AP582" s="156"/>
      <c r="AQ582" s="156"/>
      <c r="AR582" s="156"/>
      <c r="AS582" s="156"/>
      <c r="AT582" s="156"/>
      <c r="AU582" s="156"/>
      <c r="AV582" s="156"/>
    </row>
    <row r="583" spans="1:48" s="157" customFormat="1" ht="12.75">
      <c r="A583" s="3"/>
      <c r="C583" s="226"/>
      <c r="D583" s="4"/>
      <c r="T583" s="156"/>
      <c r="U583" s="156"/>
      <c r="V583" s="156"/>
      <c r="W583" s="156"/>
      <c r="X583" s="156"/>
      <c r="Y583" s="156"/>
      <c r="Z583" s="156"/>
      <c r="AA583" s="156"/>
      <c r="AB583" s="156"/>
      <c r="AC583" s="156"/>
      <c r="AD583" s="156"/>
      <c r="AE583" s="156"/>
      <c r="AF583" s="156"/>
      <c r="AG583" s="156"/>
      <c r="AH583" s="156"/>
      <c r="AI583" s="156"/>
      <c r="AJ583" s="156"/>
      <c r="AK583" s="156"/>
      <c r="AL583" s="156"/>
      <c r="AM583" s="156"/>
      <c r="AN583" s="156"/>
      <c r="AO583" s="156"/>
      <c r="AP583" s="156"/>
      <c r="AQ583" s="156"/>
      <c r="AR583" s="156"/>
      <c r="AS583" s="156"/>
      <c r="AT583" s="156"/>
      <c r="AU583" s="156"/>
      <c r="AV583" s="156"/>
    </row>
    <row r="584" spans="1:48" s="157" customFormat="1" ht="12.75">
      <c r="A584" s="3"/>
      <c r="C584" s="226"/>
      <c r="D584" s="4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6"/>
      <c r="AD584" s="156"/>
      <c r="AE584" s="156"/>
      <c r="AF584" s="156"/>
      <c r="AG584" s="156"/>
      <c r="AH584" s="156"/>
      <c r="AI584" s="156"/>
      <c r="AJ584" s="156"/>
      <c r="AK584" s="156"/>
      <c r="AL584" s="156"/>
      <c r="AM584" s="156"/>
      <c r="AN584" s="156"/>
      <c r="AO584" s="156"/>
      <c r="AP584" s="156"/>
      <c r="AQ584" s="156"/>
      <c r="AR584" s="156"/>
      <c r="AS584" s="156"/>
      <c r="AT584" s="156"/>
      <c r="AU584" s="156"/>
      <c r="AV584" s="156"/>
    </row>
    <row r="585" spans="1:48" s="157" customFormat="1" ht="12.75">
      <c r="A585" s="3"/>
      <c r="C585" s="226"/>
      <c r="D585" s="4"/>
      <c r="T585" s="156"/>
      <c r="U585" s="156"/>
      <c r="V585" s="156"/>
      <c r="W585" s="156"/>
      <c r="X585" s="156"/>
      <c r="Y585" s="156"/>
      <c r="Z585" s="156"/>
      <c r="AA585" s="156"/>
      <c r="AB585" s="156"/>
      <c r="AC585" s="156"/>
      <c r="AD585" s="156"/>
      <c r="AE585" s="156"/>
      <c r="AF585" s="156"/>
      <c r="AG585" s="156"/>
      <c r="AH585" s="156"/>
      <c r="AI585" s="156"/>
      <c r="AJ585" s="156"/>
      <c r="AK585" s="156"/>
      <c r="AL585" s="156"/>
      <c r="AM585" s="156"/>
      <c r="AN585" s="156"/>
      <c r="AO585" s="156"/>
      <c r="AP585" s="156"/>
      <c r="AQ585" s="156"/>
      <c r="AR585" s="156"/>
      <c r="AS585" s="156"/>
      <c r="AT585" s="156"/>
      <c r="AU585" s="156"/>
      <c r="AV585" s="156"/>
    </row>
    <row r="586" spans="1:48" s="157" customFormat="1" ht="12.75">
      <c r="A586" s="3"/>
      <c r="C586" s="226"/>
      <c r="D586" s="4"/>
      <c r="T586" s="156"/>
      <c r="U586" s="156"/>
      <c r="V586" s="156"/>
      <c r="W586" s="156"/>
      <c r="X586" s="156"/>
      <c r="Y586" s="156"/>
      <c r="Z586" s="156"/>
      <c r="AA586" s="156"/>
      <c r="AB586" s="156"/>
      <c r="AC586" s="156"/>
      <c r="AD586" s="156"/>
      <c r="AE586" s="156"/>
      <c r="AF586" s="156"/>
      <c r="AG586" s="156"/>
      <c r="AH586" s="156"/>
      <c r="AI586" s="156"/>
      <c r="AJ586" s="156"/>
      <c r="AK586" s="156"/>
      <c r="AL586" s="156"/>
      <c r="AM586" s="156"/>
      <c r="AN586" s="156"/>
      <c r="AO586" s="156"/>
      <c r="AP586" s="156"/>
      <c r="AQ586" s="156"/>
      <c r="AR586" s="156"/>
      <c r="AS586" s="156"/>
      <c r="AT586" s="156"/>
      <c r="AU586" s="156"/>
      <c r="AV586" s="156"/>
    </row>
    <row r="587" spans="1:48" s="157" customFormat="1" ht="12.75">
      <c r="A587" s="3"/>
      <c r="C587" s="226"/>
      <c r="D587" s="4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56"/>
      <c r="AD587" s="156"/>
      <c r="AE587" s="156"/>
      <c r="AF587" s="156"/>
      <c r="AG587" s="156"/>
      <c r="AH587" s="156"/>
      <c r="AI587" s="156"/>
      <c r="AJ587" s="156"/>
      <c r="AK587" s="156"/>
      <c r="AL587" s="156"/>
      <c r="AM587" s="156"/>
      <c r="AN587" s="156"/>
      <c r="AO587" s="156"/>
      <c r="AP587" s="156"/>
      <c r="AQ587" s="156"/>
      <c r="AR587" s="156"/>
      <c r="AS587" s="156"/>
      <c r="AT587" s="156"/>
      <c r="AU587" s="156"/>
      <c r="AV587" s="156"/>
    </row>
    <row r="588" spans="1:48" s="157" customFormat="1" ht="12.75">
      <c r="A588" s="3"/>
      <c r="C588" s="226"/>
      <c r="D588" s="4"/>
      <c r="T588" s="156"/>
      <c r="U588" s="156"/>
      <c r="V588" s="156"/>
      <c r="W588" s="156"/>
      <c r="X588" s="156"/>
      <c r="Y588" s="156"/>
      <c r="Z588" s="156"/>
      <c r="AA588" s="156"/>
      <c r="AB588" s="156"/>
      <c r="AC588" s="156"/>
      <c r="AD588" s="156"/>
      <c r="AE588" s="156"/>
      <c r="AF588" s="156"/>
      <c r="AG588" s="156"/>
      <c r="AH588" s="156"/>
      <c r="AI588" s="156"/>
      <c r="AJ588" s="156"/>
      <c r="AK588" s="156"/>
      <c r="AL588" s="156"/>
      <c r="AM588" s="156"/>
      <c r="AN588" s="156"/>
      <c r="AO588" s="156"/>
      <c r="AP588" s="156"/>
      <c r="AQ588" s="156"/>
      <c r="AR588" s="156"/>
      <c r="AS588" s="156"/>
      <c r="AT588" s="156"/>
      <c r="AU588" s="156"/>
      <c r="AV588" s="156"/>
    </row>
    <row r="589" spans="1:48" s="157" customFormat="1" ht="12.75">
      <c r="A589" s="3"/>
      <c r="C589" s="226"/>
      <c r="D589" s="4"/>
      <c r="T589" s="156"/>
      <c r="U589" s="156"/>
      <c r="V589" s="156"/>
      <c r="W589" s="156"/>
      <c r="X589" s="156"/>
      <c r="Y589" s="156"/>
      <c r="Z589" s="156"/>
      <c r="AA589" s="156"/>
      <c r="AB589" s="156"/>
      <c r="AC589" s="156"/>
      <c r="AD589" s="156"/>
      <c r="AE589" s="156"/>
      <c r="AF589" s="156"/>
      <c r="AG589" s="156"/>
      <c r="AH589" s="156"/>
      <c r="AI589" s="156"/>
      <c r="AJ589" s="156"/>
      <c r="AK589" s="156"/>
      <c r="AL589" s="156"/>
      <c r="AM589" s="156"/>
      <c r="AN589" s="156"/>
      <c r="AO589" s="156"/>
      <c r="AP589" s="156"/>
      <c r="AQ589" s="156"/>
      <c r="AR589" s="156"/>
      <c r="AS589" s="156"/>
      <c r="AT589" s="156"/>
      <c r="AU589" s="156"/>
      <c r="AV589" s="156"/>
    </row>
    <row r="590" spans="1:48" s="157" customFormat="1" ht="12.75">
      <c r="A590" s="3"/>
      <c r="C590" s="226"/>
      <c r="D590" s="4"/>
      <c r="T590" s="156"/>
      <c r="U590" s="156"/>
      <c r="V590" s="156"/>
      <c r="W590" s="156"/>
      <c r="X590" s="156"/>
      <c r="Y590" s="156"/>
      <c r="Z590" s="156"/>
      <c r="AA590" s="156"/>
      <c r="AB590" s="156"/>
      <c r="AC590" s="156"/>
      <c r="AD590" s="156"/>
      <c r="AE590" s="156"/>
      <c r="AF590" s="156"/>
      <c r="AG590" s="156"/>
      <c r="AH590" s="156"/>
      <c r="AI590" s="156"/>
      <c r="AJ590" s="156"/>
      <c r="AK590" s="156"/>
      <c r="AL590" s="156"/>
      <c r="AM590" s="156"/>
      <c r="AN590" s="156"/>
      <c r="AO590" s="156"/>
      <c r="AP590" s="156"/>
      <c r="AQ590" s="156"/>
      <c r="AR590" s="156"/>
      <c r="AS590" s="156"/>
      <c r="AT590" s="156"/>
      <c r="AU590" s="156"/>
      <c r="AV590" s="156"/>
    </row>
    <row r="591" spans="1:48" s="157" customFormat="1" ht="12.75">
      <c r="A591" s="3"/>
      <c r="C591" s="226"/>
      <c r="D591" s="4"/>
      <c r="T591" s="156"/>
      <c r="U591" s="156"/>
      <c r="V591" s="156"/>
      <c r="W591" s="156"/>
      <c r="X591" s="156"/>
      <c r="Y591" s="156"/>
      <c r="Z591" s="156"/>
      <c r="AA591" s="156"/>
      <c r="AB591" s="156"/>
      <c r="AC591" s="156"/>
      <c r="AD591" s="156"/>
      <c r="AE591" s="156"/>
      <c r="AF591" s="156"/>
      <c r="AG591" s="156"/>
      <c r="AH591" s="156"/>
      <c r="AI591" s="156"/>
      <c r="AJ591" s="156"/>
      <c r="AK591" s="156"/>
      <c r="AL591" s="156"/>
      <c r="AM591" s="156"/>
      <c r="AN591" s="156"/>
      <c r="AO591" s="156"/>
      <c r="AP591" s="156"/>
      <c r="AQ591" s="156"/>
      <c r="AR591" s="156"/>
      <c r="AS591" s="156"/>
      <c r="AT591" s="156"/>
      <c r="AU591" s="156"/>
      <c r="AV591" s="156"/>
    </row>
    <row r="592" spans="1:48" s="157" customFormat="1" ht="12.75">
      <c r="A592" s="3"/>
      <c r="C592" s="226"/>
      <c r="D592" s="4"/>
      <c r="T592" s="156"/>
      <c r="U592" s="156"/>
      <c r="V592" s="156"/>
      <c r="W592" s="156"/>
      <c r="X592" s="156"/>
      <c r="Y592" s="156"/>
      <c r="Z592" s="156"/>
      <c r="AA592" s="156"/>
      <c r="AB592" s="156"/>
      <c r="AC592" s="156"/>
      <c r="AD592" s="156"/>
      <c r="AE592" s="156"/>
      <c r="AF592" s="156"/>
      <c r="AG592" s="156"/>
      <c r="AH592" s="156"/>
      <c r="AI592" s="156"/>
      <c r="AJ592" s="156"/>
      <c r="AK592" s="156"/>
      <c r="AL592" s="156"/>
      <c r="AM592" s="156"/>
      <c r="AN592" s="156"/>
      <c r="AO592" s="156"/>
      <c r="AP592" s="156"/>
      <c r="AQ592" s="156"/>
      <c r="AR592" s="156"/>
      <c r="AS592" s="156"/>
      <c r="AT592" s="156"/>
      <c r="AU592" s="156"/>
      <c r="AV592" s="156"/>
    </row>
    <row r="593" spans="1:48" s="157" customFormat="1" ht="12.75">
      <c r="A593" s="3"/>
      <c r="C593" s="226"/>
      <c r="D593" s="4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6"/>
      <c r="AE593" s="156"/>
      <c r="AF593" s="156"/>
      <c r="AG593" s="156"/>
      <c r="AH593" s="156"/>
      <c r="AI593" s="156"/>
      <c r="AJ593" s="156"/>
      <c r="AK593" s="156"/>
      <c r="AL593" s="156"/>
      <c r="AM593" s="156"/>
      <c r="AN593" s="156"/>
      <c r="AO593" s="156"/>
      <c r="AP593" s="156"/>
      <c r="AQ593" s="156"/>
      <c r="AR593" s="156"/>
      <c r="AS593" s="156"/>
      <c r="AT593" s="156"/>
      <c r="AU593" s="156"/>
      <c r="AV593" s="156"/>
    </row>
    <row r="594" spans="1:48" s="157" customFormat="1" ht="12.75">
      <c r="A594" s="3"/>
      <c r="C594" s="226"/>
      <c r="D594" s="4"/>
      <c r="T594" s="156"/>
      <c r="U594" s="156"/>
      <c r="V594" s="156"/>
      <c r="W594" s="156"/>
      <c r="X594" s="156"/>
      <c r="Y594" s="156"/>
      <c r="Z594" s="156"/>
      <c r="AA594" s="156"/>
      <c r="AB594" s="156"/>
      <c r="AC594" s="156"/>
      <c r="AD594" s="156"/>
      <c r="AE594" s="156"/>
      <c r="AF594" s="156"/>
      <c r="AG594" s="156"/>
      <c r="AH594" s="156"/>
      <c r="AI594" s="156"/>
      <c r="AJ594" s="156"/>
      <c r="AK594" s="156"/>
      <c r="AL594" s="156"/>
      <c r="AM594" s="156"/>
      <c r="AN594" s="156"/>
      <c r="AO594" s="156"/>
      <c r="AP594" s="156"/>
      <c r="AQ594" s="156"/>
      <c r="AR594" s="156"/>
      <c r="AS594" s="156"/>
      <c r="AT594" s="156"/>
      <c r="AU594" s="156"/>
      <c r="AV594" s="156"/>
    </row>
    <row r="595" spans="1:48" s="157" customFormat="1" ht="12.75">
      <c r="A595" s="3"/>
      <c r="C595" s="226"/>
      <c r="D595" s="4"/>
      <c r="T595" s="156"/>
      <c r="U595" s="156"/>
      <c r="V595" s="156"/>
      <c r="W595" s="156"/>
      <c r="X595" s="156"/>
      <c r="Y595" s="156"/>
      <c r="Z595" s="156"/>
      <c r="AA595" s="156"/>
      <c r="AB595" s="156"/>
      <c r="AC595" s="156"/>
      <c r="AD595" s="156"/>
      <c r="AE595" s="156"/>
      <c r="AF595" s="156"/>
      <c r="AG595" s="156"/>
      <c r="AH595" s="156"/>
      <c r="AI595" s="156"/>
      <c r="AJ595" s="156"/>
      <c r="AK595" s="156"/>
      <c r="AL595" s="156"/>
      <c r="AM595" s="156"/>
      <c r="AN595" s="156"/>
      <c r="AO595" s="156"/>
      <c r="AP595" s="156"/>
      <c r="AQ595" s="156"/>
      <c r="AR595" s="156"/>
      <c r="AS595" s="156"/>
      <c r="AT595" s="156"/>
      <c r="AU595" s="156"/>
      <c r="AV595" s="156"/>
    </row>
    <row r="596" spans="1:48" s="157" customFormat="1" ht="12.75">
      <c r="A596" s="3"/>
      <c r="C596" s="226"/>
      <c r="D596" s="4"/>
      <c r="T596" s="156"/>
      <c r="U596" s="156"/>
      <c r="V596" s="156"/>
      <c r="W596" s="156"/>
      <c r="X596" s="156"/>
      <c r="Y596" s="156"/>
      <c r="Z596" s="156"/>
      <c r="AA596" s="156"/>
      <c r="AB596" s="156"/>
      <c r="AC596" s="156"/>
      <c r="AD596" s="156"/>
      <c r="AE596" s="156"/>
      <c r="AF596" s="156"/>
      <c r="AG596" s="156"/>
      <c r="AH596" s="156"/>
      <c r="AI596" s="156"/>
      <c r="AJ596" s="156"/>
      <c r="AK596" s="156"/>
      <c r="AL596" s="156"/>
      <c r="AM596" s="156"/>
      <c r="AN596" s="156"/>
      <c r="AO596" s="156"/>
      <c r="AP596" s="156"/>
      <c r="AQ596" s="156"/>
      <c r="AR596" s="156"/>
      <c r="AS596" s="156"/>
      <c r="AT596" s="156"/>
      <c r="AU596" s="156"/>
      <c r="AV596" s="156"/>
    </row>
    <row r="597" spans="1:48" s="157" customFormat="1" ht="12.75">
      <c r="A597" s="3"/>
      <c r="C597" s="226"/>
      <c r="D597" s="4"/>
      <c r="T597" s="156"/>
      <c r="U597" s="156"/>
      <c r="V597" s="156"/>
      <c r="W597" s="156"/>
      <c r="X597" s="156"/>
      <c r="Y597" s="156"/>
      <c r="Z597" s="156"/>
      <c r="AA597" s="156"/>
      <c r="AB597" s="156"/>
      <c r="AC597" s="156"/>
      <c r="AD597" s="156"/>
      <c r="AE597" s="156"/>
      <c r="AF597" s="156"/>
      <c r="AG597" s="156"/>
      <c r="AH597" s="156"/>
      <c r="AI597" s="156"/>
      <c r="AJ597" s="156"/>
      <c r="AK597" s="156"/>
      <c r="AL597" s="156"/>
      <c r="AM597" s="156"/>
      <c r="AN597" s="156"/>
      <c r="AO597" s="156"/>
      <c r="AP597" s="156"/>
      <c r="AQ597" s="156"/>
      <c r="AR597" s="156"/>
      <c r="AS597" s="156"/>
      <c r="AT597" s="156"/>
      <c r="AU597" s="156"/>
      <c r="AV597" s="156"/>
    </row>
    <row r="598" spans="1:48" s="157" customFormat="1" ht="12.75">
      <c r="A598" s="3"/>
      <c r="C598" s="226"/>
      <c r="D598" s="4"/>
      <c r="T598" s="156"/>
      <c r="U598" s="156"/>
      <c r="V598" s="156"/>
      <c r="W598" s="156"/>
      <c r="X598" s="156"/>
      <c r="Y598" s="156"/>
      <c r="Z598" s="156"/>
      <c r="AA598" s="156"/>
      <c r="AB598" s="156"/>
      <c r="AC598" s="156"/>
      <c r="AD598" s="156"/>
      <c r="AE598" s="156"/>
      <c r="AF598" s="156"/>
      <c r="AG598" s="156"/>
      <c r="AH598" s="156"/>
      <c r="AI598" s="156"/>
      <c r="AJ598" s="156"/>
      <c r="AK598" s="156"/>
      <c r="AL598" s="156"/>
      <c r="AM598" s="156"/>
      <c r="AN598" s="156"/>
      <c r="AO598" s="156"/>
      <c r="AP598" s="156"/>
      <c r="AQ598" s="156"/>
      <c r="AR598" s="156"/>
      <c r="AS598" s="156"/>
      <c r="AT598" s="156"/>
      <c r="AU598" s="156"/>
      <c r="AV598" s="156"/>
    </row>
    <row r="599" spans="1:48" s="157" customFormat="1" ht="12.75">
      <c r="A599" s="3"/>
      <c r="C599" s="226"/>
      <c r="D599" s="4"/>
      <c r="T599" s="156"/>
      <c r="U599" s="156"/>
      <c r="V599" s="156"/>
      <c r="W599" s="156"/>
      <c r="X599" s="156"/>
      <c r="Y599" s="156"/>
      <c r="Z599" s="156"/>
      <c r="AA599" s="156"/>
      <c r="AB599" s="156"/>
      <c r="AC599" s="156"/>
      <c r="AD599" s="156"/>
      <c r="AE599" s="156"/>
      <c r="AF599" s="156"/>
      <c r="AG599" s="156"/>
      <c r="AH599" s="156"/>
      <c r="AI599" s="156"/>
      <c r="AJ599" s="156"/>
      <c r="AK599" s="156"/>
      <c r="AL599" s="156"/>
      <c r="AM599" s="156"/>
      <c r="AN599" s="156"/>
      <c r="AO599" s="156"/>
      <c r="AP599" s="156"/>
      <c r="AQ599" s="156"/>
      <c r="AR599" s="156"/>
      <c r="AS599" s="156"/>
      <c r="AT599" s="156"/>
      <c r="AU599" s="156"/>
      <c r="AV599" s="156"/>
    </row>
    <row r="600" spans="1:48" s="157" customFormat="1" ht="12.75">
      <c r="A600" s="3"/>
      <c r="C600" s="226"/>
      <c r="D600" s="4"/>
      <c r="T600" s="156"/>
      <c r="U600" s="156"/>
      <c r="V600" s="156"/>
      <c r="W600" s="156"/>
      <c r="X600" s="156"/>
      <c r="Y600" s="156"/>
      <c r="Z600" s="156"/>
      <c r="AA600" s="156"/>
      <c r="AB600" s="156"/>
      <c r="AC600" s="156"/>
      <c r="AD600" s="156"/>
      <c r="AE600" s="156"/>
      <c r="AF600" s="156"/>
      <c r="AG600" s="156"/>
      <c r="AH600" s="156"/>
      <c r="AI600" s="156"/>
      <c r="AJ600" s="156"/>
      <c r="AK600" s="156"/>
      <c r="AL600" s="156"/>
      <c r="AM600" s="156"/>
      <c r="AN600" s="156"/>
      <c r="AO600" s="156"/>
      <c r="AP600" s="156"/>
      <c r="AQ600" s="156"/>
      <c r="AR600" s="156"/>
      <c r="AS600" s="156"/>
      <c r="AT600" s="156"/>
      <c r="AU600" s="156"/>
      <c r="AV600" s="156"/>
    </row>
    <row r="601" spans="1:48" s="157" customFormat="1" ht="12.75">
      <c r="A601" s="3"/>
      <c r="C601" s="226"/>
      <c r="D601" s="4"/>
      <c r="T601" s="156"/>
      <c r="U601" s="156"/>
      <c r="V601" s="156"/>
      <c r="W601" s="156"/>
      <c r="X601" s="156"/>
      <c r="Y601" s="156"/>
      <c r="Z601" s="156"/>
      <c r="AA601" s="156"/>
      <c r="AB601" s="156"/>
      <c r="AC601" s="156"/>
      <c r="AD601" s="156"/>
      <c r="AE601" s="156"/>
      <c r="AF601" s="156"/>
      <c r="AG601" s="156"/>
      <c r="AH601" s="156"/>
      <c r="AI601" s="156"/>
      <c r="AJ601" s="156"/>
      <c r="AK601" s="156"/>
      <c r="AL601" s="156"/>
      <c r="AM601" s="156"/>
      <c r="AN601" s="156"/>
      <c r="AO601" s="156"/>
      <c r="AP601" s="156"/>
      <c r="AQ601" s="156"/>
      <c r="AR601" s="156"/>
      <c r="AS601" s="156"/>
      <c r="AT601" s="156"/>
      <c r="AU601" s="156"/>
      <c r="AV601" s="156"/>
    </row>
    <row r="602" spans="1:48" s="157" customFormat="1" ht="12.75">
      <c r="A602" s="3"/>
      <c r="C602" s="226"/>
      <c r="D602" s="4"/>
      <c r="T602" s="156"/>
      <c r="U602" s="156"/>
      <c r="V602" s="156"/>
      <c r="W602" s="156"/>
      <c r="X602" s="156"/>
      <c r="Y602" s="156"/>
      <c r="Z602" s="156"/>
      <c r="AA602" s="156"/>
      <c r="AB602" s="156"/>
      <c r="AC602" s="156"/>
      <c r="AD602" s="156"/>
      <c r="AE602" s="156"/>
      <c r="AF602" s="156"/>
      <c r="AG602" s="156"/>
      <c r="AH602" s="156"/>
      <c r="AI602" s="156"/>
      <c r="AJ602" s="156"/>
      <c r="AK602" s="156"/>
      <c r="AL602" s="156"/>
      <c r="AM602" s="156"/>
      <c r="AN602" s="156"/>
      <c r="AO602" s="156"/>
      <c r="AP602" s="156"/>
      <c r="AQ602" s="156"/>
      <c r="AR602" s="156"/>
      <c r="AS602" s="156"/>
      <c r="AT602" s="156"/>
      <c r="AU602" s="156"/>
      <c r="AV602" s="156"/>
    </row>
    <row r="603" spans="1:48" s="157" customFormat="1" ht="12.75">
      <c r="A603" s="3"/>
      <c r="C603" s="226"/>
      <c r="D603" s="4"/>
      <c r="T603" s="156"/>
      <c r="U603" s="156"/>
      <c r="V603" s="156"/>
      <c r="W603" s="156"/>
      <c r="X603" s="156"/>
      <c r="Y603" s="156"/>
      <c r="Z603" s="156"/>
      <c r="AA603" s="156"/>
      <c r="AB603" s="156"/>
      <c r="AC603" s="156"/>
      <c r="AD603" s="156"/>
      <c r="AE603" s="156"/>
      <c r="AF603" s="156"/>
      <c r="AG603" s="156"/>
      <c r="AH603" s="156"/>
      <c r="AI603" s="156"/>
      <c r="AJ603" s="156"/>
      <c r="AK603" s="156"/>
      <c r="AL603" s="156"/>
      <c r="AM603" s="156"/>
      <c r="AN603" s="156"/>
      <c r="AO603" s="156"/>
      <c r="AP603" s="156"/>
      <c r="AQ603" s="156"/>
      <c r="AR603" s="156"/>
      <c r="AS603" s="156"/>
      <c r="AT603" s="156"/>
      <c r="AU603" s="156"/>
      <c r="AV603" s="156"/>
    </row>
    <row r="604" spans="1:48" s="157" customFormat="1" ht="12.75">
      <c r="A604" s="3"/>
      <c r="C604" s="226"/>
      <c r="D604" s="4"/>
      <c r="T604" s="156"/>
      <c r="U604" s="156"/>
      <c r="V604" s="156"/>
      <c r="W604" s="156"/>
      <c r="X604" s="156"/>
      <c r="Y604" s="156"/>
      <c r="Z604" s="156"/>
      <c r="AA604" s="156"/>
      <c r="AB604" s="156"/>
      <c r="AC604" s="156"/>
      <c r="AD604" s="156"/>
      <c r="AE604" s="156"/>
      <c r="AF604" s="156"/>
      <c r="AG604" s="156"/>
      <c r="AH604" s="156"/>
      <c r="AI604" s="156"/>
      <c r="AJ604" s="156"/>
      <c r="AK604" s="156"/>
      <c r="AL604" s="156"/>
      <c r="AM604" s="156"/>
      <c r="AN604" s="156"/>
      <c r="AO604" s="156"/>
      <c r="AP604" s="156"/>
      <c r="AQ604" s="156"/>
      <c r="AR604" s="156"/>
      <c r="AS604" s="156"/>
      <c r="AT604" s="156"/>
      <c r="AU604" s="156"/>
      <c r="AV604" s="156"/>
    </row>
    <row r="605" spans="1:48" s="157" customFormat="1" ht="12.75">
      <c r="A605" s="3"/>
      <c r="C605" s="226"/>
      <c r="D605" s="4"/>
      <c r="T605" s="156"/>
      <c r="U605" s="156"/>
      <c r="V605" s="156"/>
      <c r="W605" s="156"/>
      <c r="X605" s="156"/>
      <c r="Y605" s="156"/>
      <c r="Z605" s="156"/>
      <c r="AA605" s="156"/>
      <c r="AB605" s="156"/>
      <c r="AC605" s="156"/>
      <c r="AD605" s="156"/>
      <c r="AE605" s="156"/>
      <c r="AF605" s="156"/>
      <c r="AG605" s="156"/>
      <c r="AH605" s="156"/>
      <c r="AI605" s="156"/>
      <c r="AJ605" s="156"/>
      <c r="AK605" s="156"/>
      <c r="AL605" s="156"/>
      <c r="AM605" s="156"/>
      <c r="AN605" s="156"/>
      <c r="AO605" s="156"/>
      <c r="AP605" s="156"/>
      <c r="AQ605" s="156"/>
      <c r="AR605" s="156"/>
      <c r="AS605" s="156"/>
      <c r="AT605" s="156"/>
      <c r="AU605" s="156"/>
      <c r="AV605" s="156"/>
    </row>
    <row r="606" spans="1:48" s="157" customFormat="1" ht="12.75">
      <c r="A606" s="3"/>
      <c r="C606" s="226"/>
      <c r="D606" s="4"/>
      <c r="T606" s="156"/>
      <c r="U606" s="156"/>
      <c r="V606" s="156"/>
      <c r="W606" s="156"/>
      <c r="X606" s="156"/>
      <c r="Y606" s="156"/>
      <c r="Z606" s="156"/>
      <c r="AA606" s="156"/>
      <c r="AB606" s="156"/>
      <c r="AC606" s="156"/>
      <c r="AD606" s="156"/>
      <c r="AE606" s="156"/>
      <c r="AF606" s="156"/>
      <c r="AG606" s="156"/>
      <c r="AH606" s="156"/>
      <c r="AI606" s="156"/>
      <c r="AJ606" s="156"/>
      <c r="AK606" s="156"/>
      <c r="AL606" s="156"/>
      <c r="AM606" s="156"/>
      <c r="AN606" s="156"/>
      <c r="AO606" s="156"/>
      <c r="AP606" s="156"/>
      <c r="AQ606" s="156"/>
      <c r="AR606" s="156"/>
      <c r="AS606" s="156"/>
      <c r="AT606" s="156"/>
      <c r="AU606" s="156"/>
      <c r="AV606" s="156"/>
    </row>
    <row r="607" spans="1:48" s="157" customFormat="1" ht="12.75">
      <c r="A607" s="3"/>
      <c r="C607" s="226"/>
      <c r="D607" s="4"/>
      <c r="T607" s="156"/>
      <c r="U607" s="156"/>
      <c r="V607" s="156"/>
      <c r="W607" s="156"/>
      <c r="X607" s="156"/>
      <c r="Y607" s="156"/>
      <c r="Z607" s="156"/>
      <c r="AA607" s="156"/>
      <c r="AB607" s="156"/>
      <c r="AC607" s="156"/>
      <c r="AD607" s="156"/>
      <c r="AE607" s="156"/>
      <c r="AF607" s="156"/>
      <c r="AG607" s="156"/>
      <c r="AH607" s="156"/>
      <c r="AI607" s="156"/>
      <c r="AJ607" s="156"/>
      <c r="AK607" s="156"/>
      <c r="AL607" s="156"/>
      <c r="AM607" s="156"/>
      <c r="AN607" s="156"/>
      <c r="AO607" s="156"/>
      <c r="AP607" s="156"/>
      <c r="AQ607" s="156"/>
      <c r="AR607" s="156"/>
      <c r="AS607" s="156"/>
      <c r="AT607" s="156"/>
      <c r="AU607" s="156"/>
      <c r="AV607" s="156"/>
    </row>
    <row r="608" spans="1:48" s="157" customFormat="1" ht="12.75">
      <c r="A608" s="3"/>
      <c r="C608" s="226"/>
      <c r="D608" s="4"/>
      <c r="T608" s="156"/>
      <c r="U608" s="156"/>
      <c r="V608" s="156"/>
      <c r="W608" s="156"/>
      <c r="X608" s="156"/>
      <c r="Y608" s="156"/>
      <c r="Z608" s="156"/>
      <c r="AA608" s="156"/>
      <c r="AB608" s="156"/>
      <c r="AC608" s="156"/>
      <c r="AD608" s="156"/>
      <c r="AE608" s="156"/>
      <c r="AF608" s="156"/>
      <c r="AG608" s="156"/>
      <c r="AH608" s="156"/>
      <c r="AI608" s="156"/>
      <c r="AJ608" s="156"/>
      <c r="AK608" s="156"/>
      <c r="AL608" s="156"/>
      <c r="AM608" s="156"/>
      <c r="AN608" s="156"/>
      <c r="AO608" s="156"/>
      <c r="AP608" s="156"/>
      <c r="AQ608" s="156"/>
      <c r="AR608" s="156"/>
      <c r="AS608" s="156"/>
      <c r="AT608" s="156"/>
      <c r="AU608" s="156"/>
      <c r="AV608" s="156"/>
    </row>
    <row r="609" spans="1:48" s="157" customFormat="1" ht="12.75">
      <c r="A609" s="3"/>
      <c r="C609" s="226"/>
      <c r="D609" s="4"/>
      <c r="T609" s="156"/>
      <c r="U609" s="156"/>
      <c r="V609" s="156"/>
      <c r="W609" s="156"/>
      <c r="X609" s="156"/>
      <c r="Y609" s="156"/>
      <c r="Z609" s="156"/>
      <c r="AA609" s="156"/>
      <c r="AB609" s="156"/>
      <c r="AC609" s="156"/>
      <c r="AD609" s="156"/>
      <c r="AE609" s="156"/>
      <c r="AF609" s="156"/>
      <c r="AG609" s="156"/>
      <c r="AH609" s="156"/>
      <c r="AI609" s="156"/>
      <c r="AJ609" s="156"/>
      <c r="AK609" s="156"/>
      <c r="AL609" s="156"/>
      <c r="AM609" s="156"/>
      <c r="AN609" s="156"/>
      <c r="AO609" s="156"/>
      <c r="AP609" s="156"/>
      <c r="AQ609" s="156"/>
      <c r="AR609" s="156"/>
      <c r="AS609" s="156"/>
      <c r="AT609" s="156"/>
      <c r="AU609" s="156"/>
      <c r="AV609" s="156"/>
    </row>
    <row r="610" spans="1:48" s="157" customFormat="1" ht="12.75">
      <c r="A610" s="3"/>
      <c r="C610" s="226"/>
      <c r="D610" s="4"/>
      <c r="T610" s="156"/>
      <c r="U610" s="156"/>
      <c r="V610" s="156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56"/>
      <c r="AG610" s="156"/>
      <c r="AH610" s="156"/>
      <c r="AI610" s="156"/>
      <c r="AJ610" s="156"/>
      <c r="AK610" s="156"/>
      <c r="AL610" s="156"/>
      <c r="AM610" s="156"/>
      <c r="AN610" s="156"/>
      <c r="AO610" s="156"/>
      <c r="AP610" s="156"/>
      <c r="AQ610" s="156"/>
      <c r="AR610" s="156"/>
      <c r="AS610" s="156"/>
      <c r="AT610" s="156"/>
      <c r="AU610" s="156"/>
      <c r="AV610" s="156"/>
    </row>
    <row r="611" spans="1:48" s="157" customFormat="1" ht="12.75">
      <c r="A611" s="3"/>
      <c r="C611" s="226"/>
      <c r="D611" s="4"/>
      <c r="T611" s="156"/>
      <c r="U611" s="156"/>
      <c r="V611" s="156"/>
      <c r="W611" s="156"/>
      <c r="X611" s="156"/>
      <c r="Y611" s="156"/>
      <c r="Z611" s="156"/>
      <c r="AA611" s="156"/>
      <c r="AB611" s="156"/>
      <c r="AC611" s="156"/>
      <c r="AD611" s="156"/>
      <c r="AE611" s="156"/>
      <c r="AF611" s="156"/>
      <c r="AG611" s="156"/>
      <c r="AH611" s="156"/>
      <c r="AI611" s="156"/>
      <c r="AJ611" s="156"/>
      <c r="AK611" s="156"/>
      <c r="AL611" s="156"/>
      <c r="AM611" s="156"/>
      <c r="AN611" s="156"/>
      <c r="AO611" s="156"/>
      <c r="AP611" s="156"/>
      <c r="AQ611" s="156"/>
      <c r="AR611" s="156"/>
      <c r="AS611" s="156"/>
      <c r="AT611" s="156"/>
      <c r="AU611" s="156"/>
      <c r="AV611" s="156"/>
    </row>
    <row r="612" spans="1:48" s="157" customFormat="1" ht="12.75">
      <c r="A612" s="3"/>
      <c r="C612" s="226"/>
      <c r="D612" s="4"/>
      <c r="T612" s="156"/>
      <c r="U612" s="156"/>
      <c r="V612" s="156"/>
      <c r="W612" s="156"/>
      <c r="X612" s="156"/>
      <c r="Y612" s="156"/>
      <c r="Z612" s="156"/>
      <c r="AA612" s="156"/>
      <c r="AB612" s="156"/>
      <c r="AC612" s="156"/>
      <c r="AD612" s="156"/>
      <c r="AE612" s="156"/>
      <c r="AF612" s="156"/>
      <c r="AG612" s="156"/>
      <c r="AH612" s="156"/>
      <c r="AI612" s="156"/>
      <c r="AJ612" s="156"/>
      <c r="AK612" s="156"/>
      <c r="AL612" s="156"/>
      <c r="AM612" s="156"/>
      <c r="AN612" s="156"/>
      <c r="AO612" s="156"/>
      <c r="AP612" s="156"/>
      <c r="AQ612" s="156"/>
      <c r="AR612" s="156"/>
      <c r="AS612" s="156"/>
      <c r="AT612" s="156"/>
      <c r="AU612" s="156"/>
      <c r="AV612" s="156"/>
    </row>
    <row r="613" spans="1:48" s="157" customFormat="1" ht="12.75">
      <c r="A613" s="3"/>
      <c r="C613" s="226"/>
      <c r="D613" s="4"/>
      <c r="T613" s="156"/>
      <c r="U613" s="156"/>
      <c r="V613" s="156"/>
      <c r="W613" s="156"/>
      <c r="X613" s="156"/>
      <c r="Y613" s="156"/>
      <c r="Z613" s="156"/>
      <c r="AA613" s="156"/>
      <c r="AB613" s="156"/>
      <c r="AC613" s="156"/>
      <c r="AD613" s="156"/>
      <c r="AE613" s="156"/>
      <c r="AF613" s="156"/>
      <c r="AG613" s="156"/>
      <c r="AH613" s="156"/>
      <c r="AI613" s="156"/>
      <c r="AJ613" s="156"/>
      <c r="AK613" s="156"/>
      <c r="AL613" s="156"/>
      <c r="AM613" s="156"/>
      <c r="AN613" s="156"/>
      <c r="AO613" s="156"/>
      <c r="AP613" s="156"/>
      <c r="AQ613" s="156"/>
      <c r="AR613" s="156"/>
      <c r="AS613" s="156"/>
      <c r="AT613" s="156"/>
      <c r="AU613" s="156"/>
      <c r="AV613" s="156"/>
    </row>
    <row r="614" spans="1:48" s="157" customFormat="1" ht="12.75">
      <c r="A614" s="3"/>
      <c r="C614" s="226"/>
      <c r="D614" s="4"/>
      <c r="T614" s="156"/>
      <c r="U614" s="156"/>
      <c r="V614" s="156"/>
      <c r="W614" s="156"/>
      <c r="X614" s="156"/>
      <c r="Y614" s="156"/>
      <c r="Z614" s="156"/>
      <c r="AA614" s="156"/>
      <c r="AB614" s="156"/>
      <c r="AC614" s="156"/>
      <c r="AD614" s="156"/>
      <c r="AE614" s="156"/>
      <c r="AF614" s="156"/>
      <c r="AG614" s="156"/>
      <c r="AH614" s="156"/>
      <c r="AI614" s="156"/>
      <c r="AJ614" s="156"/>
      <c r="AK614" s="156"/>
      <c r="AL614" s="156"/>
      <c r="AM614" s="156"/>
      <c r="AN614" s="156"/>
      <c r="AO614" s="156"/>
      <c r="AP614" s="156"/>
      <c r="AQ614" s="156"/>
      <c r="AR614" s="156"/>
      <c r="AS614" s="156"/>
      <c r="AT614" s="156"/>
      <c r="AU614" s="156"/>
      <c r="AV614" s="156"/>
    </row>
    <row r="615" spans="1:48" s="157" customFormat="1" ht="12.75">
      <c r="A615" s="3"/>
      <c r="C615" s="226"/>
      <c r="D615" s="4"/>
      <c r="T615" s="156"/>
      <c r="U615" s="156"/>
      <c r="V615" s="156"/>
      <c r="W615" s="156"/>
      <c r="X615" s="156"/>
      <c r="Y615" s="156"/>
      <c r="Z615" s="156"/>
      <c r="AA615" s="156"/>
      <c r="AB615" s="156"/>
      <c r="AC615" s="156"/>
      <c r="AD615" s="156"/>
      <c r="AE615" s="156"/>
      <c r="AF615" s="156"/>
      <c r="AG615" s="156"/>
      <c r="AH615" s="156"/>
      <c r="AI615" s="156"/>
      <c r="AJ615" s="156"/>
      <c r="AK615" s="156"/>
      <c r="AL615" s="156"/>
      <c r="AM615" s="156"/>
      <c r="AN615" s="156"/>
      <c r="AO615" s="156"/>
      <c r="AP615" s="156"/>
      <c r="AQ615" s="156"/>
      <c r="AR615" s="156"/>
      <c r="AS615" s="156"/>
      <c r="AT615" s="156"/>
      <c r="AU615" s="156"/>
      <c r="AV615" s="156"/>
    </row>
    <row r="616" spans="1:48" s="157" customFormat="1" ht="12.75">
      <c r="A616" s="3"/>
      <c r="C616" s="226"/>
      <c r="D616" s="4"/>
      <c r="T616" s="156"/>
      <c r="U616" s="156"/>
      <c r="V616" s="156"/>
      <c r="W616" s="156"/>
      <c r="X616" s="156"/>
      <c r="Y616" s="156"/>
      <c r="Z616" s="156"/>
      <c r="AA616" s="156"/>
      <c r="AB616" s="156"/>
      <c r="AC616" s="156"/>
      <c r="AD616" s="156"/>
      <c r="AE616" s="156"/>
      <c r="AF616" s="156"/>
      <c r="AG616" s="156"/>
      <c r="AH616" s="156"/>
      <c r="AI616" s="156"/>
      <c r="AJ616" s="156"/>
      <c r="AK616" s="156"/>
      <c r="AL616" s="156"/>
      <c r="AM616" s="156"/>
      <c r="AN616" s="156"/>
      <c r="AO616" s="156"/>
      <c r="AP616" s="156"/>
      <c r="AQ616" s="156"/>
      <c r="AR616" s="156"/>
      <c r="AS616" s="156"/>
      <c r="AT616" s="156"/>
      <c r="AU616" s="156"/>
      <c r="AV616" s="156"/>
    </row>
    <row r="617" spans="1:48" s="157" customFormat="1" ht="12.75">
      <c r="A617" s="3"/>
      <c r="C617" s="226"/>
      <c r="D617" s="4"/>
      <c r="T617" s="156"/>
      <c r="U617" s="156"/>
      <c r="V617" s="156"/>
      <c r="W617" s="156"/>
      <c r="X617" s="156"/>
      <c r="Y617" s="156"/>
      <c r="Z617" s="156"/>
      <c r="AA617" s="156"/>
      <c r="AB617" s="156"/>
      <c r="AC617" s="156"/>
      <c r="AD617" s="156"/>
      <c r="AE617" s="156"/>
      <c r="AF617" s="156"/>
      <c r="AG617" s="156"/>
      <c r="AH617" s="156"/>
      <c r="AI617" s="156"/>
      <c r="AJ617" s="156"/>
      <c r="AK617" s="156"/>
      <c r="AL617" s="156"/>
      <c r="AM617" s="156"/>
      <c r="AN617" s="156"/>
      <c r="AO617" s="156"/>
      <c r="AP617" s="156"/>
      <c r="AQ617" s="156"/>
      <c r="AR617" s="156"/>
      <c r="AS617" s="156"/>
      <c r="AT617" s="156"/>
      <c r="AU617" s="156"/>
      <c r="AV617" s="156"/>
    </row>
    <row r="618" spans="1:48" s="157" customFormat="1" ht="12.75">
      <c r="A618" s="3"/>
      <c r="C618" s="226"/>
      <c r="D618" s="4"/>
      <c r="T618" s="156"/>
      <c r="U618" s="156"/>
      <c r="V618" s="156"/>
      <c r="W618" s="156"/>
      <c r="X618" s="156"/>
      <c r="Y618" s="156"/>
      <c r="Z618" s="156"/>
      <c r="AA618" s="156"/>
      <c r="AB618" s="156"/>
      <c r="AC618" s="156"/>
      <c r="AD618" s="156"/>
      <c r="AE618" s="156"/>
      <c r="AF618" s="156"/>
      <c r="AG618" s="156"/>
      <c r="AH618" s="156"/>
      <c r="AI618" s="156"/>
      <c r="AJ618" s="156"/>
      <c r="AK618" s="156"/>
      <c r="AL618" s="156"/>
      <c r="AM618" s="156"/>
      <c r="AN618" s="156"/>
      <c r="AO618" s="156"/>
      <c r="AP618" s="156"/>
      <c r="AQ618" s="156"/>
      <c r="AR618" s="156"/>
      <c r="AS618" s="156"/>
      <c r="AT618" s="156"/>
      <c r="AU618" s="156"/>
      <c r="AV618" s="156"/>
    </row>
    <row r="619" spans="1:48" s="157" customFormat="1" ht="12.75">
      <c r="A619" s="3"/>
      <c r="C619" s="226"/>
      <c r="D619" s="4"/>
      <c r="T619" s="156"/>
      <c r="U619" s="156"/>
      <c r="V619" s="156"/>
      <c r="W619" s="156"/>
      <c r="X619" s="156"/>
      <c r="Y619" s="156"/>
      <c r="Z619" s="156"/>
      <c r="AA619" s="156"/>
      <c r="AB619" s="156"/>
      <c r="AC619" s="156"/>
      <c r="AD619" s="156"/>
      <c r="AE619" s="156"/>
      <c r="AF619" s="156"/>
      <c r="AG619" s="156"/>
      <c r="AH619" s="156"/>
      <c r="AI619" s="156"/>
      <c r="AJ619" s="156"/>
      <c r="AK619" s="156"/>
      <c r="AL619" s="156"/>
      <c r="AM619" s="156"/>
      <c r="AN619" s="156"/>
      <c r="AO619" s="156"/>
      <c r="AP619" s="156"/>
      <c r="AQ619" s="156"/>
      <c r="AR619" s="156"/>
      <c r="AS619" s="156"/>
      <c r="AT619" s="156"/>
      <c r="AU619" s="156"/>
      <c r="AV619" s="156"/>
    </row>
    <row r="620" spans="1:48" s="157" customFormat="1" ht="12.75">
      <c r="A620" s="3"/>
      <c r="C620" s="226"/>
      <c r="D620" s="4"/>
      <c r="T620" s="156"/>
      <c r="U620" s="156"/>
      <c r="V620" s="156"/>
      <c r="W620" s="156"/>
      <c r="X620" s="156"/>
      <c r="Y620" s="156"/>
      <c r="Z620" s="156"/>
      <c r="AA620" s="156"/>
      <c r="AB620" s="156"/>
      <c r="AC620" s="156"/>
      <c r="AD620" s="156"/>
      <c r="AE620" s="156"/>
      <c r="AF620" s="156"/>
      <c r="AG620" s="156"/>
      <c r="AH620" s="156"/>
      <c r="AI620" s="156"/>
      <c r="AJ620" s="156"/>
      <c r="AK620" s="156"/>
      <c r="AL620" s="156"/>
      <c r="AM620" s="156"/>
      <c r="AN620" s="156"/>
      <c r="AO620" s="156"/>
      <c r="AP620" s="156"/>
      <c r="AQ620" s="156"/>
      <c r="AR620" s="156"/>
      <c r="AS620" s="156"/>
      <c r="AT620" s="156"/>
      <c r="AU620" s="156"/>
      <c r="AV620" s="156"/>
    </row>
    <row r="621" spans="1:48" s="157" customFormat="1" ht="12.75">
      <c r="A621" s="3"/>
      <c r="C621" s="226"/>
      <c r="D621" s="4"/>
      <c r="T621" s="156"/>
      <c r="U621" s="156"/>
      <c r="V621" s="156"/>
      <c r="W621" s="156"/>
      <c r="X621" s="156"/>
      <c r="Y621" s="156"/>
      <c r="Z621" s="156"/>
      <c r="AA621" s="156"/>
      <c r="AB621" s="156"/>
      <c r="AC621" s="156"/>
      <c r="AD621" s="156"/>
      <c r="AE621" s="156"/>
      <c r="AF621" s="156"/>
      <c r="AG621" s="156"/>
      <c r="AH621" s="156"/>
      <c r="AI621" s="156"/>
      <c r="AJ621" s="156"/>
      <c r="AK621" s="156"/>
      <c r="AL621" s="156"/>
      <c r="AM621" s="156"/>
      <c r="AN621" s="156"/>
      <c r="AO621" s="156"/>
      <c r="AP621" s="156"/>
      <c r="AQ621" s="156"/>
      <c r="AR621" s="156"/>
      <c r="AS621" s="156"/>
      <c r="AT621" s="156"/>
      <c r="AU621" s="156"/>
      <c r="AV621" s="156"/>
    </row>
    <row r="622" spans="1:48" s="157" customFormat="1" ht="12.75">
      <c r="A622" s="3"/>
      <c r="C622" s="226"/>
      <c r="D622" s="4"/>
      <c r="T622" s="156"/>
      <c r="U622" s="156"/>
      <c r="V622" s="156"/>
      <c r="W622" s="156"/>
      <c r="X622" s="156"/>
      <c r="Y622" s="156"/>
      <c r="Z622" s="156"/>
      <c r="AA622" s="156"/>
      <c r="AB622" s="156"/>
      <c r="AC622" s="156"/>
      <c r="AD622" s="156"/>
      <c r="AE622" s="156"/>
      <c r="AF622" s="156"/>
      <c r="AG622" s="156"/>
      <c r="AH622" s="156"/>
      <c r="AI622" s="156"/>
      <c r="AJ622" s="156"/>
      <c r="AK622" s="156"/>
      <c r="AL622" s="156"/>
      <c r="AM622" s="156"/>
      <c r="AN622" s="156"/>
      <c r="AO622" s="156"/>
      <c r="AP622" s="156"/>
      <c r="AQ622" s="156"/>
      <c r="AR622" s="156"/>
      <c r="AS622" s="156"/>
      <c r="AT622" s="156"/>
      <c r="AU622" s="156"/>
      <c r="AV622" s="156"/>
    </row>
    <row r="623" spans="1:48" s="157" customFormat="1" ht="12.75">
      <c r="A623" s="3"/>
      <c r="C623" s="226"/>
      <c r="D623" s="4"/>
      <c r="T623" s="156"/>
      <c r="U623" s="156"/>
      <c r="V623" s="156"/>
      <c r="W623" s="156"/>
      <c r="X623" s="156"/>
      <c r="Y623" s="156"/>
      <c r="Z623" s="156"/>
      <c r="AA623" s="156"/>
      <c r="AB623" s="156"/>
      <c r="AC623" s="156"/>
      <c r="AD623" s="156"/>
      <c r="AE623" s="156"/>
      <c r="AF623" s="156"/>
      <c r="AG623" s="156"/>
      <c r="AH623" s="156"/>
      <c r="AI623" s="156"/>
      <c r="AJ623" s="156"/>
      <c r="AK623" s="156"/>
      <c r="AL623" s="156"/>
      <c r="AM623" s="156"/>
      <c r="AN623" s="156"/>
      <c r="AO623" s="156"/>
      <c r="AP623" s="156"/>
      <c r="AQ623" s="156"/>
      <c r="AR623" s="156"/>
      <c r="AS623" s="156"/>
      <c r="AT623" s="156"/>
      <c r="AU623" s="156"/>
      <c r="AV623" s="156"/>
    </row>
    <row r="624" spans="1:48" s="157" customFormat="1" ht="12.75">
      <c r="A624" s="3"/>
      <c r="C624" s="226"/>
      <c r="D624" s="4"/>
      <c r="T624" s="156"/>
      <c r="U624" s="156"/>
      <c r="V624" s="156"/>
      <c r="W624" s="156"/>
      <c r="X624" s="156"/>
      <c r="Y624" s="156"/>
      <c r="Z624" s="156"/>
      <c r="AA624" s="156"/>
      <c r="AB624" s="156"/>
      <c r="AC624" s="156"/>
      <c r="AD624" s="156"/>
      <c r="AE624" s="156"/>
      <c r="AF624" s="156"/>
      <c r="AG624" s="156"/>
      <c r="AH624" s="156"/>
      <c r="AI624" s="156"/>
      <c r="AJ624" s="156"/>
      <c r="AK624" s="156"/>
      <c r="AL624" s="156"/>
      <c r="AM624" s="156"/>
      <c r="AN624" s="156"/>
      <c r="AO624" s="156"/>
      <c r="AP624" s="156"/>
      <c r="AQ624" s="156"/>
      <c r="AR624" s="156"/>
      <c r="AS624" s="156"/>
      <c r="AT624" s="156"/>
      <c r="AU624" s="156"/>
      <c r="AV624" s="156"/>
    </row>
    <row r="625" spans="1:48" s="157" customFormat="1" ht="12.75">
      <c r="A625" s="3"/>
      <c r="C625" s="226"/>
      <c r="D625" s="4"/>
      <c r="T625" s="156"/>
      <c r="U625" s="156"/>
      <c r="V625" s="156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/>
      <c r="AK625" s="156"/>
      <c r="AL625" s="156"/>
      <c r="AM625" s="156"/>
      <c r="AN625" s="156"/>
      <c r="AO625" s="156"/>
      <c r="AP625" s="156"/>
      <c r="AQ625" s="156"/>
      <c r="AR625" s="156"/>
      <c r="AS625" s="156"/>
      <c r="AT625" s="156"/>
      <c r="AU625" s="156"/>
      <c r="AV625" s="156"/>
    </row>
    <row r="626" spans="1:48" s="157" customFormat="1" ht="12.75">
      <c r="A626" s="3"/>
      <c r="C626" s="226"/>
      <c r="D626" s="4"/>
      <c r="T626" s="156"/>
      <c r="U626" s="156"/>
      <c r="V626" s="156"/>
      <c r="W626" s="156"/>
      <c r="X626" s="156"/>
      <c r="Y626" s="156"/>
      <c r="Z626" s="156"/>
      <c r="AA626" s="156"/>
      <c r="AB626" s="156"/>
      <c r="AC626" s="156"/>
      <c r="AD626" s="156"/>
      <c r="AE626" s="156"/>
      <c r="AF626" s="156"/>
      <c r="AG626" s="156"/>
      <c r="AH626" s="156"/>
      <c r="AI626" s="156"/>
      <c r="AJ626" s="156"/>
      <c r="AK626" s="156"/>
      <c r="AL626" s="156"/>
      <c r="AM626" s="156"/>
      <c r="AN626" s="156"/>
      <c r="AO626" s="156"/>
      <c r="AP626" s="156"/>
      <c r="AQ626" s="156"/>
      <c r="AR626" s="156"/>
      <c r="AS626" s="156"/>
      <c r="AT626" s="156"/>
      <c r="AU626" s="156"/>
      <c r="AV626" s="156"/>
    </row>
    <row r="627" spans="1:48" s="157" customFormat="1" ht="12.75">
      <c r="A627" s="3"/>
      <c r="C627" s="226"/>
      <c r="D627" s="4"/>
      <c r="T627" s="156"/>
      <c r="U627" s="156"/>
      <c r="V627" s="156"/>
      <c r="W627" s="156"/>
      <c r="X627" s="156"/>
      <c r="Y627" s="156"/>
      <c r="Z627" s="156"/>
      <c r="AA627" s="156"/>
      <c r="AB627" s="156"/>
      <c r="AC627" s="156"/>
      <c r="AD627" s="156"/>
      <c r="AE627" s="156"/>
      <c r="AF627" s="156"/>
      <c r="AG627" s="156"/>
      <c r="AH627" s="156"/>
      <c r="AI627" s="156"/>
      <c r="AJ627" s="156"/>
      <c r="AK627" s="156"/>
      <c r="AL627" s="156"/>
      <c r="AM627" s="156"/>
      <c r="AN627" s="156"/>
      <c r="AO627" s="156"/>
      <c r="AP627" s="156"/>
      <c r="AQ627" s="156"/>
      <c r="AR627" s="156"/>
      <c r="AS627" s="156"/>
      <c r="AT627" s="156"/>
      <c r="AU627" s="156"/>
      <c r="AV627" s="156"/>
    </row>
    <row r="628" spans="1:48" s="157" customFormat="1" ht="12.75">
      <c r="A628" s="3"/>
      <c r="C628" s="226"/>
      <c r="D628" s="4"/>
      <c r="T628" s="156"/>
      <c r="U628" s="156"/>
      <c r="V628" s="156"/>
      <c r="W628" s="156"/>
      <c r="X628" s="156"/>
      <c r="Y628" s="156"/>
      <c r="Z628" s="156"/>
      <c r="AA628" s="156"/>
      <c r="AB628" s="156"/>
      <c r="AC628" s="156"/>
      <c r="AD628" s="156"/>
      <c r="AE628" s="156"/>
      <c r="AF628" s="156"/>
      <c r="AG628" s="156"/>
      <c r="AH628" s="156"/>
      <c r="AI628" s="156"/>
      <c r="AJ628" s="156"/>
      <c r="AK628" s="156"/>
      <c r="AL628" s="156"/>
      <c r="AM628" s="156"/>
      <c r="AN628" s="156"/>
      <c r="AO628" s="156"/>
      <c r="AP628" s="156"/>
      <c r="AQ628" s="156"/>
      <c r="AR628" s="156"/>
      <c r="AS628" s="156"/>
      <c r="AT628" s="156"/>
      <c r="AU628" s="156"/>
      <c r="AV628" s="156"/>
    </row>
    <row r="629" spans="1:48" s="157" customFormat="1" ht="12.75">
      <c r="A629" s="3"/>
      <c r="C629" s="226"/>
      <c r="D629" s="4"/>
      <c r="T629" s="156"/>
      <c r="U629" s="156"/>
      <c r="V629" s="156"/>
      <c r="W629" s="156"/>
      <c r="X629" s="156"/>
      <c r="Y629" s="156"/>
      <c r="Z629" s="156"/>
      <c r="AA629" s="156"/>
      <c r="AB629" s="156"/>
      <c r="AC629" s="156"/>
      <c r="AD629" s="156"/>
      <c r="AE629" s="156"/>
      <c r="AF629" s="156"/>
      <c r="AG629" s="156"/>
      <c r="AH629" s="156"/>
      <c r="AI629" s="156"/>
      <c r="AJ629" s="156"/>
      <c r="AK629" s="156"/>
      <c r="AL629" s="156"/>
      <c r="AM629" s="156"/>
      <c r="AN629" s="156"/>
      <c r="AO629" s="156"/>
      <c r="AP629" s="156"/>
      <c r="AQ629" s="156"/>
      <c r="AR629" s="156"/>
      <c r="AS629" s="156"/>
      <c r="AT629" s="156"/>
      <c r="AU629" s="156"/>
      <c r="AV629" s="156"/>
    </row>
    <row r="630" spans="1:48" s="157" customFormat="1" ht="12.75">
      <c r="A630" s="3"/>
      <c r="C630" s="226"/>
      <c r="D630" s="4"/>
      <c r="T630" s="156"/>
      <c r="U630" s="156"/>
      <c r="V630" s="156"/>
      <c r="W630" s="156"/>
      <c r="X630" s="156"/>
      <c r="Y630" s="156"/>
      <c r="Z630" s="156"/>
      <c r="AA630" s="156"/>
      <c r="AB630" s="156"/>
      <c r="AC630" s="156"/>
      <c r="AD630" s="156"/>
      <c r="AE630" s="156"/>
      <c r="AF630" s="156"/>
      <c r="AG630" s="156"/>
      <c r="AH630" s="156"/>
      <c r="AI630" s="156"/>
      <c r="AJ630" s="156"/>
      <c r="AK630" s="156"/>
      <c r="AL630" s="156"/>
      <c r="AM630" s="156"/>
      <c r="AN630" s="156"/>
      <c r="AO630" s="156"/>
      <c r="AP630" s="156"/>
      <c r="AQ630" s="156"/>
      <c r="AR630" s="156"/>
      <c r="AS630" s="156"/>
      <c r="AT630" s="156"/>
      <c r="AU630" s="156"/>
      <c r="AV630" s="156"/>
    </row>
    <row r="631" spans="1:48" s="157" customFormat="1" ht="12.75">
      <c r="A631" s="3"/>
      <c r="C631" s="226"/>
      <c r="D631" s="4"/>
      <c r="T631" s="156"/>
      <c r="U631" s="156"/>
      <c r="V631" s="156"/>
      <c r="W631" s="156"/>
      <c r="X631" s="156"/>
      <c r="Y631" s="156"/>
      <c r="Z631" s="156"/>
      <c r="AA631" s="156"/>
      <c r="AB631" s="156"/>
      <c r="AC631" s="156"/>
      <c r="AD631" s="156"/>
      <c r="AE631" s="156"/>
      <c r="AF631" s="156"/>
      <c r="AG631" s="156"/>
      <c r="AH631" s="156"/>
      <c r="AI631" s="156"/>
      <c r="AJ631" s="156"/>
      <c r="AK631" s="156"/>
      <c r="AL631" s="156"/>
      <c r="AM631" s="156"/>
      <c r="AN631" s="156"/>
      <c r="AO631" s="156"/>
      <c r="AP631" s="156"/>
      <c r="AQ631" s="156"/>
      <c r="AR631" s="156"/>
      <c r="AS631" s="156"/>
      <c r="AT631" s="156"/>
      <c r="AU631" s="156"/>
      <c r="AV631" s="156"/>
    </row>
    <row r="632" spans="1:48" s="157" customFormat="1" ht="12.75">
      <c r="A632" s="3"/>
      <c r="C632" s="226"/>
      <c r="D632" s="4"/>
      <c r="T632" s="156"/>
      <c r="U632" s="156"/>
      <c r="V632" s="156"/>
      <c r="W632" s="156"/>
      <c r="X632" s="156"/>
      <c r="Y632" s="156"/>
      <c r="Z632" s="156"/>
      <c r="AA632" s="156"/>
      <c r="AB632" s="156"/>
      <c r="AC632" s="156"/>
      <c r="AD632" s="156"/>
      <c r="AE632" s="156"/>
      <c r="AF632" s="156"/>
      <c r="AG632" s="156"/>
      <c r="AH632" s="156"/>
      <c r="AI632" s="156"/>
      <c r="AJ632" s="156"/>
      <c r="AK632" s="156"/>
      <c r="AL632" s="156"/>
      <c r="AM632" s="156"/>
      <c r="AN632" s="156"/>
      <c r="AO632" s="156"/>
      <c r="AP632" s="156"/>
      <c r="AQ632" s="156"/>
      <c r="AR632" s="156"/>
      <c r="AS632" s="156"/>
      <c r="AT632" s="156"/>
      <c r="AU632" s="156"/>
      <c r="AV632" s="156"/>
    </row>
    <row r="633" spans="1:48" s="157" customFormat="1" ht="12.75">
      <c r="A633" s="3"/>
      <c r="C633" s="226"/>
      <c r="D633" s="4"/>
      <c r="T633" s="156"/>
      <c r="U633" s="156"/>
      <c r="V633" s="156"/>
      <c r="W633" s="156"/>
      <c r="X633" s="156"/>
      <c r="Y633" s="156"/>
      <c r="Z633" s="156"/>
      <c r="AA633" s="156"/>
      <c r="AB633" s="156"/>
      <c r="AC633" s="156"/>
      <c r="AD633" s="156"/>
      <c r="AE633" s="156"/>
      <c r="AF633" s="156"/>
      <c r="AG633" s="156"/>
      <c r="AH633" s="156"/>
      <c r="AI633" s="156"/>
      <c r="AJ633" s="156"/>
      <c r="AK633" s="156"/>
      <c r="AL633" s="156"/>
      <c r="AM633" s="156"/>
      <c r="AN633" s="156"/>
      <c r="AO633" s="156"/>
      <c r="AP633" s="156"/>
      <c r="AQ633" s="156"/>
      <c r="AR633" s="156"/>
      <c r="AS633" s="156"/>
      <c r="AT633" s="156"/>
      <c r="AU633" s="156"/>
      <c r="AV633" s="156"/>
    </row>
    <row r="634" spans="1:48" s="157" customFormat="1" ht="12.75">
      <c r="A634" s="3"/>
      <c r="C634" s="226"/>
      <c r="D634" s="4"/>
      <c r="T634" s="156"/>
      <c r="U634" s="156"/>
      <c r="V634" s="156"/>
      <c r="W634" s="156"/>
      <c r="X634" s="156"/>
      <c r="Y634" s="156"/>
      <c r="Z634" s="156"/>
      <c r="AA634" s="156"/>
      <c r="AB634" s="156"/>
      <c r="AC634" s="156"/>
      <c r="AD634" s="156"/>
      <c r="AE634" s="156"/>
      <c r="AF634" s="156"/>
      <c r="AG634" s="156"/>
      <c r="AH634" s="156"/>
      <c r="AI634" s="156"/>
      <c r="AJ634" s="156"/>
      <c r="AK634" s="156"/>
      <c r="AL634" s="156"/>
      <c r="AM634" s="156"/>
      <c r="AN634" s="156"/>
      <c r="AO634" s="156"/>
      <c r="AP634" s="156"/>
      <c r="AQ634" s="156"/>
      <c r="AR634" s="156"/>
      <c r="AS634" s="156"/>
      <c r="AT634" s="156"/>
      <c r="AU634" s="156"/>
      <c r="AV634" s="156"/>
    </row>
    <row r="635" spans="1:48" s="157" customFormat="1" ht="12.75">
      <c r="A635" s="3"/>
      <c r="C635" s="226"/>
      <c r="D635" s="4"/>
      <c r="T635" s="156"/>
      <c r="U635" s="156"/>
      <c r="V635" s="156"/>
      <c r="W635" s="156"/>
      <c r="X635" s="156"/>
      <c r="Y635" s="156"/>
      <c r="Z635" s="156"/>
      <c r="AA635" s="156"/>
      <c r="AB635" s="156"/>
      <c r="AC635" s="156"/>
      <c r="AD635" s="156"/>
      <c r="AE635" s="156"/>
      <c r="AF635" s="156"/>
      <c r="AG635" s="156"/>
      <c r="AH635" s="156"/>
      <c r="AI635" s="156"/>
      <c r="AJ635" s="156"/>
      <c r="AK635" s="156"/>
      <c r="AL635" s="156"/>
      <c r="AM635" s="156"/>
      <c r="AN635" s="156"/>
      <c r="AO635" s="156"/>
      <c r="AP635" s="156"/>
      <c r="AQ635" s="156"/>
      <c r="AR635" s="156"/>
      <c r="AS635" s="156"/>
      <c r="AT635" s="156"/>
      <c r="AU635" s="156"/>
      <c r="AV635" s="156"/>
    </row>
    <row r="636" spans="1:48" s="157" customFormat="1" ht="12.75">
      <c r="A636" s="3"/>
      <c r="C636" s="226"/>
      <c r="D636" s="4"/>
      <c r="T636" s="156"/>
      <c r="U636" s="156"/>
      <c r="V636" s="156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6"/>
      <c r="AK636" s="156"/>
      <c r="AL636" s="156"/>
      <c r="AM636" s="156"/>
      <c r="AN636" s="156"/>
      <c r="AO636" s="156"/>
      <c r="AP636" s="156"/>
      <c r="AQ636" s="156"/>
      <c r="AR636" s="156"/>
      <c r="AS636" s="156"/>
      <c r="AT636" s="156"/>
      <c r="AU636" s="156"/>
      <c r="AV636" s="156"/>
    </row>
    <row r="637" spans="1:48" s="157" customFormat="1" ht="12.75">
      <c r="A637" s="3"/>
      <c r="C637" s="226"/>
      <c r="D637" s="4"/>
      <c r="T637" s="156"/>
      <c r="U637" s="156"/>
      <c r="V637" s="156"/>
      <c r="W637" s="156"/>
      <c r="X637" s="156"/>
      <c r="Y637" s="156"/>
      <c r="Z637" s="156"/>
      <c r="AA637" s="156"/>
      <c r="AB637" s="156"/>
      <c r="AC637" s="156"/>
      <c r="AD637" s="156"/>
      <c r="AE637" s="156"/>
      <c r="AF637" s="156"/>
      <c r="AG637" s="156"/>
      <c r="AH637" s="156"/>
      <c r="AI637" s="156"/>
      <c r="AJ637" s="156"/>
      <c r="AK637" s="156"/>
      <c r="AL637" s="156"/>
      <c r="AM637" s="156"/>
      <c r="AN637" s="156"/>
      <c r="AO637" s="156"/>
      <c r="AP637" s="156"/>
      <c r="AQ637" s="156"/>
      <c r="AR637" s="156"/>
      <c r="AS637" s="156"/>
      <c r="AT637" s="156"/>
      <c r="AU637" s="156"/>
      <c r="AV637" s="156"/>
    </row>
    <row r="638" spans="1:48" s="157" customFormat="1" ht="12.75">
      <c r="A638" s="3"/>
      <c r="C638" s="226"/>
      <c r="D638" s="4"/>
      <c r="T638" s="156"/>
      <c r="U638" s="156"/>
      <c r="V638" s="156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56"/>
      <c r="AG638" s="156"/>
      <c r="AH638" s="156"/>
      <c r="AI638" s="156"/>
      <c r="AJ638" s="156"/>
      <c r="AK638" s="156"/>
      <c r="AL638" s="156"/>
      <c r="AM638" s="156"/>
      <c r="AN638" s="156"/>
      <c r="AO638" s="156"/>
      <c r="AP638" s="156"/>
      <c r="AQ638" s="156"/>
      <c r="AR638" s="156"/>
      <c r="AS638" s="156"/>
      <c r="AT638" s="156"/>
      <c r="AU638" s="156"/>
      <c r="AV638" s="156"/>
    </row>
    <row r="639" spans="1:48" s="157" customFormat="1" ht="12.75">
      <c r="A639" s="3"/>
      <c r="C639" s="226"/>
      <c r="D639" s="4"/>
      <c r="T639" s="156"/>
      <c r="U639" s="156"/>
      <c r="V639" s="156"/>
      <c r="W639" s="156"/>
      <c r="X639" s="156"/>
      <c r="Y639" s="156"/>
      <c r="Z639" s="156"/>
      <c r="AA639" s="156"/>
      <c r="AB639" s="156"/>
      <c r="AC639" s="156"/>
      <c r="AD639" s="156"/>
      <c r="AE639" s="156"/>
      <c r="AF639" s="156"/>
      <c r="AG639" s="156"/>
      <c r="AH639" s="156"/>
      <c r="AI639" s="156"/>
      <c r="AJ639" s="156"/>
      <c r="AK639" s="156"/>
      <c r="AL639" s="156"/>
      <c r="AM639" s="156"/>
      <c r="AN639" s="156"/>
      <c r="AO639" s="156"/>
      <c r="AP639" s="156"/>
      <c r="AQ639" s="156"/>
      <c r="AR639" s="156"/>
      <c r="AS639" s="156"/>
      <c r="AT639" s="156"/>
      <c r="AU639" s="156"/>
      <c r="AV639" s="156"/>
    </row>
    <row r="640" spans="1:48" s="157" customFormat="1" ht="12.75">
      <c r="A640" s="3"/>
      <c r="C640" s="226"/>
      <c r="D640" s="4"/>
      <c r="T640" s="156"/>
      <c r="U640" s="156"/>
      <c r="V640" s="156"/>
      <c r="W640" s="156"/>
      <c r="X640" s="156"/>
      <c r="Y640" s="156"/>
      <c r="Z640" s="156"/>
      <c r="AA640" s="156"/>
      <c r="AB640" s="156"/>
      <c r="AC640" s="156"/>
      <c r="AD640" s="156"/>
      <c r="AE640" s="156"/>
      <c r="AF640" s="156"/>
      <c r="AG640" s="156"/>
      <c r="AH640" s="156"/>
      <c r="AI640" s="156"/>
      <c r="AJ640" s="156"/>
      <c r="AK640" s="156"/>
      <c r="AL640" s="156"/>
      <c r="AM640" s="156"/>
      <c r="AN640" s="156"/>
      <c r="AO640" s="156"/>
      <c r="AP640" s="156"/>
      <c r="AQ640" s="156"/>
      <c r="AR640" s="156"/>
      <c r="AS640" s="156"/>
      <c r="AT640" s="156"/>
      <c r="AU640" s="156"/>
      <c r="AV640" s="156"/>
    </row>
    <row r="641" spans="1:48" s="157" customFormat="1" ht="12.75">
      <c r="A641" s="3"/>
      <c r="C641" s="226"/>
      <c r="D641" s="4"/>
      <c r="T641" s="156"/>
      <c r="U641" s="156"/>
      <c r="V641" s="156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/>
      <c r="AK641" s="156"/>
      <c r="AL641" s="156"/>
      <c r="AM641" s="156"/>
      <c r="AN641" s="156"/>
      <c r="AO641" s="156"/>
      <c r="AP641" s="156"/>
      <c r="AQ641" s="156"/>
      <c r="AR641" s="156"/>
      <c r="AS641" s="156"/>
      <c r="AT641" s="156"/>
      <c r="AU641" s="156"/>
      <c r="AV641" s="156"/>
    </row>
    <row r="642" spans="1:48" s="157" customFormat="1" ht="12.75">
      <c r="A642" s="3"/>
      <c r="C642" s="226"/>
      <c r="D642" s="4"/>
      <c r="T642" s="156"/>
      <c r="U642" s="156"/>
      <c r="V642" s="156"/>
      <c r="W642" s="156"/>
      <c r="X642" s="156"/>
      <c r="Y642" s="156"/>
      <c r="Z642" s="156"/>
      <c r="AA642" s="156"/>
      <c r="AB642" s="156"/>
      <c r="AC642" s="156"/>
      <c r="AD642" s="156"/>
      <c r="AE642" s="156"/>
      <c r="AF642" s="156"/>
      <c r="AG642" s="156"/>
      <c r="AH642" s="156"/>
      <c r="AI642" s="156"/>
      <c r="AJ642" s="156"/>
      <c r="AK642" s="156"/>
      <c r="AL642" s="156"/>
      <c r="AM642" s="156"/>
      <c r="AN642" s="156"/>
      <c r="AO642" s="156"/>
      <c r="AP642" s="156"/>
      <c r="AQ642" s="156"/>
      <c r="AR642" s="156"/>
      <c r="AS642" s="156"/>
      <c r="AT642" s="156"/>
      <c r="AU642" s="156"/>
      <c r="AV642" s="156"/>
    </row>
    <row r="643" spans="1:48" s="157" customFormat="1" ht="12.75">
      <c r="A643" s="3"/>
      <c r="C643" s="226"/>
      <c r="D643" s="4"/>
      <c r="T643" s="156"/>
      <c r="U643" s="156"/>
      <c r="V643" s="156"/>
      <c r="W643" s="156"/>
      <c r="X643" s="156"/>
      <c r="Y643" s="156"/>
      <c r="Z643" s="156"/>
      <c r="AA643" s="156"/>
      <c r="AB643" s="156"/>
      <c r="AC643" s="156"/>
      <c r="AD643" s="156"/>
      <c r="AE643" s="156"/>
      <c r="AF643" s="156"/>
      <c r="AG643" s="156"/>
      <c r="AH643" s="156"/>
      <c r="AI643" s="156"/>
      <c r="AJ643" s="156"/>
      <c r="AK643" s="156"/>
      <c r="AL643" s="156"/>
      <c r="AM643" s="156"/>
      <c r="AN643" s="156"/>
      <c r="AO643" s="156"/>
      <c r="AP643" s="156"/>
      <c r="AQ643" s="156"/>
      <c r="AR643" s="156"/>
      <c r="AS643" s="156"/>
      <c r="AT643" s="156"/>
      <c r="AU643" s="156"/>
      <c r="AV643" s="156"/>
    </row>
    <row r="644" spans="1:48" s="157" customFormat="1" ht="12.75">
      <c r="A644" s="3"/>
      <c r="C644" s="226"/>
      <c r="D644" s="4"/>
      <c r="T644" s="156"/>
      <c r="U644" s="156"/>
      <c r="V644" s="156"/>
      <c r="W644" s="156"/>
      <c r="X644" s="156"/>
      <c r="Y644" s="156"/>
      <c r="Z644" s="156"/>
      <c r="AA644" s="156"/>
      <c r="AB644" s="156"/>
      <c r="AC644" s="156"/>
      <c r="AD644" s="156"/>
      <c r="AE644" s="156"/>
      <c r="AF644" s="156"/>
      <c r="AG644" s="156"/>
      <c r="AH644" s="156"/>
      <c r="AI644" s="156"/>
      <c r="AJ644" s="156"/>
      <c r="AK644" s="156"/>
      <c r="AL644" s="156"/>
      <c r="AM644" s="156"/>
      <c r="AN644" s="156"/>
      <c r="AO644" s="156"/>
      <c r="AP644" s="156"/>
      <c r="AQ644" s="156"/>
      <c r="AR644" s="156"/>
      <c r="AS644" s="156"/>
      <c r="AT644" s="156"/>
      <c r="AU644" s="156"/>
      <c r="AV644" s="156"/>
    </row>
    <row r="645" spans="1:48" s="157" customFormat="1" ht="12.75">
      <c r="A645" s="3"/>
      <c r="C645" s="226"/>
      <c r="D645" s="4"/>
      <c r="T645" s="156"/>
      <c r="U645" s="156"/>
      <c r="V645" s="156"/>
      <c r="W645" s="156"/>
      <c r="X645" s="156"/>
      <c r="Y645" s="156"/>
      <c r="Z645" s="156"/>
      <c r="AA645" s="156"/>
      <c r="AB645" s="156"/>
      <c r="AC645" s="156"/>
      <c r="AD645" s="156"/>
      <c r="AE645" s="156"/>
      <c r="AF645" s="156"/>
      <c r="AG645" s="156"/>
      <c r="AH645" s="156"/>
      <c r="AI645" s="156"/>
      <c r="AJ645" s="156"/>
      <c r="AK645" s="156"/>
      <c r="AL645" s="156"/>
      <c r="AM645" s="156"/>
      <c r="AN645" s="156"/>
      <c r="AO645" s="156"/>
      <c r="AP645" s="156"/>
      <c r="AQ645" s="156"/>
      <c r="AR645" s="156"/>
      <c r="AS645" s="156"/>
      <c r="AT645" s="156"/>
      <c r="AU645" s="156"/>
      <c r="AV645" s="156"/>
    </row>
    <row r="646" spans="1:48" s="157" customFormat="1" ht="12.75">
      <c r="A646" s="3"/>
      <c r="C646" s="226"/>
      <c r="D646" s="4"/>
      <c r="T646" s="156"/>
      <c r="U646" s="156"/>
      <c r="V646" s="156"/>
      <c r="W646" s="156"/>
      <c r="X646" s="156"/>
      <c r="Y646" s="156"/>
      <c r="Z646" s="156"/>
      <c r="AA646" s="156"/>
      <c r="AB646" s="156"/>
      <c r="AC646" s="156"/>
      <c r="AD646" s="156"/>
      <c r="AE646" s="156"/>
      <c r="AF646" s="156"/>
      <c r="AG646" s="156"/>
      <c r="AH646" s="156"/>
      <c r="AI646" s="156"/>
      <c r="AJ646" s="156"/>
      <c r="AK646" s="156"/>
      <c r="AL646" s="156"/>
      <c r="AM646" s="156"/>
      <c r="AN646" s="156"/>
      <c r="AO646" s="156"/>
      <c r="AP646" s="156"/>
      <c r="AQ646" s="156"/>
      <c r="AR646" s="156"/>
      <c r="AS646" s="156"/>
      <c r="AT646" s="156"/>
      <c r="AU646" s="156"/>
      <c r="AV646" s="156"/>
    </row>
    <row r="647" spans="1:48" s="157" customFormat="1" ht="12.75">
      <c r="A647" s="3"/>
      <c r="C647" s="226"/>
      <c r="D647" s="4"/>
      <c r="T647" s="156"/>
      <c r="U647" s="156"/>
      <c r="V647" s="156"/>
      <c r="W647" s="156"/>
      <c r="X647" s="156"/>
      <c r="Y647" s="156"/>
      <c r="Z647" s="156"/>
      <c r="AA647" s="156"/>
      <c r="AB647" s="156"/>
      <c r="AC647" s="156"/>
      <c r="AD647" s="156"/>
      <c r="AE647" s="156"/>
      <c r="AF647" s="156"/>
      <c r="AG647" s="156"/>
      <c r="AH647" s="156"/>
      <c r="AI647" s="156"/>
      <c r="AJ647" s="156"/>
      <c r="AK647" s="156"/>
      <c r="AL647" s="156"/>
      <c r="AM647" s="156"/>
      <c r="AN647" s="156"/>
      <c r="AO647" s="156"/>
      <c r="AP647" s="156"/>
      <c r="AQ647" s="156"/>
      <c r="AR647" s="156"/>
      <c r="AS647" s="156"/>
      <c r="AT647" s="156"/>
      <c r="AU647" s="156"/>
      <c r="AV647" s="156"/>
    </row>
    <row r="648" spans="1:48" s="157" customFormat="1" ht="12.75">
      <c r="A648" s="3"/>
      <c r="C648" s="226"/>
      <c r="D648" s="4"/>
      <c r="T648" s="156"/>
      <c r="U648" s="156"/>
      <c r="V648" s="156"/>
      <c r="W648" s="156"/>
      <c r="X648" s="156"/>
      <c r="Y648" s="156"/>
      <c r="Z648" s="156"/>
      <c r="AA648" s="156"/>
      <c r="AB648" s="156"/>
      <c r="AC648" s="156"/>
      <c r="AD648" s="156"/>
      <c r="AE648" s="156"/>
      <c r="AF648" s="156"/>
      <c r="AG648" s="156"/>
      <c r="AH648" s="156"/>
      <c r="AI648" s="156"/>
      <c r="AJ648" s="156"/>
      <c r="AK648" s="156"/>
      <c r="AL648" s="156"/>
      <c r="AM648" s="156"/>
      <c r="AN648" s="156"/>
      <c r="AO648" s="156"/>
      <c r="AP648" s="156"/>
      <c r="AQ648" s="156"/>
      <c r="AR648" s="156"/>
      <c r="AS648" s="156"/>
      <c r="AT648" s="156"/>
      <c r="AU648" s="156"/>
      <c r="AV648" s="156"/>
    </row>
    <row r="649" spans="1:48" s="157" customFormat="1" ht="12.75">
      <c r="A649" s="3"/>
      <c r="C649" s="226"/>
      <c r="D649" s="4"/>
      <c r="T649" s="156"/>
      <c r="U649" s="156"/>
      <c r="V649" s="156"/>
      <c r="W649" s="156"/>
      <c r="X649" s="156"/>
      <c r="Y649" s="156"/>
      <c r="Z649" s="156"/>
      <c r="AA649" s="156"/>
      <c r="AB649" s="156"/>
      <c r="AC649" s="156"/>
      <c r="AD649" s="156"/>
      <c r="AE649" s="156"/>
      <c r="AF649" s="156"/>
      <c r="AG649" s="156"/>
      <c r="AH649" s="156"/>
      <c r="AI649" s="156"/>
      <c r="AJ649" s="156"/>
      <c r="AK649" s="156"/>
      <c r="AL649" s="156"/>
      <c r="AM649" s="156"/>
      <c r="AN649" s="156"/>
      <c r="AO649" s="156"/>
      <c r="AP649" s="156"/>
      <c r="AQ649" s="156"/>
      <c r="AR649" s="156"/>
      <c r="AS649" s="156"/>
      <c r="AT649" s="156"/>
      <c r="AU649" s="156"/>
      <c r="AV649" s="156"/>
    </row>
    <row r="650" spans="1:48" s="157" customFormat="1" ht="12.75">
      <c r="A650" s="3"/>
      <c r="C650" s="226"/>
      <c r="D650" s="4"/>
      <c r="T650" s="156"/>
      <c r="U650" s="156"/>
      <c r="V650" s="156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/>
      <c r="AL650" s="156"/>
      <c r="AM650" s="156"/>
      <c r="AN650" s="156"/>
      <c r="AO650" s="156"/>
      <c r="AP650" s="156"/>
      <c r="AQ650" s="156"/>
      <c r="AR650" s="156"/>
      <c r="AS650" s="156"/>
      <c r="AT650" s="156"/>
      <c r="AU650" s="156"/>
      <c r="AV650" s="156"/>
    </row>
    <row r="651" spans="1:48" s="157" customFormat="1" ht="12.75">
      <c r="A651" s="3"/>
      <c r="C651" s="226"/>
      <c r="D651" s="4"/>
      <c r="T651" s="156"/>
      <c r="U651" s="156"/>
      <c r="V651" s="156"/>
      <c r="W651" s="156"/>
      <c r="X651" s="156"/>
      <c r="Y651" s="156"/>
      <c r="Z651" s="156"/>
      <c r="AA651" s="156"/>
      <c r="AB651" s="156"/>
      <c r="AC651" s="156"/>
      <c r="AD651" s="156"/>
      <c r="AE651" s="156"/>
      <c r="AF651" s="156"/>
      <c r="AG651" s="156"/>
      <c r="AH651" s="156"/>
      <c r="AI651" s="156"/>
      <c r="AJ651" s="156"/>
      <c r="AK651" s="156"/>
      <c r="AL651" s="156"/>
      <c r="AM651" s="156"/>
      <c r="AN651" s="156"/>
      <c r="AO651" s="156"/>
      <c r="AP651" s="156"/>
      <c r="AQ651" s="156"/>
      <c r="AR651" s="156"/>
      <c r="AS651" s="156"/>
      <c r="AT651" s="156"/>
      <c r="AU651" s="156"/>
      <c r="AV651" s="156"/>
    </row>
    <row r="652" spans="1:48" s="157" customFormat="1" ht="12.75">
      <c r="A652" s="3"/>
      <c r="C652" s="226"/>
      <c r="D652" s="4"/>
      <c r="T652" s="156"/>
      <c r="U652" s="156"/>
      <c r="V652" s="156"/>
      <c r="W652" s="156"/>
      <c r="X652" s="156"/>
      <c r="Y652" s="156"/>
      <c r="Z652" s="156"/>
      <c r="AA652" s="156"/>
      <c r="AB652" s="156"/>
      <c r="AC652" s="156"/>
      <c r="AD652" s="156"/>
      <c r="AE652" s="156"/>
      <c r="AF652" s="156"/>
      <c r="AG652" s="156"/>
      <c r="AH652" s="156"/>
      <c r="AI652" s="156"/>
      <c r="AJ652" s="156"/>
      <c r="AK652" s="156"/>
      <c r="AL652" s="156"/>
      <c r="AM652" s="156"/>
      <c r="AN652" s="156"/>
      <c r="AO652" s="156"/>
      <c r="AP652" s="156"/>
      <c r="AQ652" s="156"/>
      <c r="AR652" s="156"/>
      <c r="AS652" s="156"/>
      <c r="AT652" s="156"/>
      <c r="AU652" s="156"/>
      <c r="AV652" s="156"/>
    </row>
    <row r="653" spans="1:48" s="157" customFormat="1" ht="12.75">
      <c r="A653" s="3"/>
      <c r="C653" s="226"/>
      <c r="D653" s="4"/>
      <c r="T653" s="156"/>
      <c r="U653" s="156"/>
      <c r="V653" s="156"/>
      <c r="W653" s="156"/>
      <c r="X653" s="156"/>
      <c r="Y653" s="156"/>
      <c r="Z653" s="156"/>
      <c r="AA653" s="156"/>
      <c r="AB653" s="156"/>
      <c r="AC653" s="156"/>
      <c r="AD653" s="156"/>
      <c r="AE653" s="156"/>
      <c r="AF653" s="156"/>
      <c r="AG653" s="156"/>
      <c r="AH653" s="156"/>
      <c r="AI653" s="156"/>
      <c r="AJ653" s="156"/>
      <c r="AK653" s="156"/>
      <c r="AL653" s="156"/>
      <c r="AM653" s="156"/>
      <c r="AN653" s="156"/>
      <c r="AO653" s="156"/>
      <c r="AP653" s="156"/>
      <c r="AQ653" s="156"/>
      <c r="AR653" s="156"/>
      <c r="AS653" s="156"/>
      <c r="AT653" s="156"/>
      <c r="AU653" s="156"/>
      <c r="AV653" s="156"/>
    </row>
    <row r="654" spans="1:48" s="157" customFormat="1" ht="12.75">
      <c r="A654" s="3"/>
      <c r="C654" s="226"/>
      <c r="D654" s="4"/>
      <c r="T654" s="156"/>
      <c r="U654" s="156"/>
      <c r="V654" s="156"/>
      <c r="W654" s="156"/>
      <c r="X654" s="156"/>
      <c r="Y654" s="156"/>
      <c r="Z654" s="156"/>
      <c r="AA654" s="156"/>
      <c r="AB654" s="156"/>
      <c r="AC654" s="156"/>
      <c r="AD654" s="156"/>
      <c r="AE654" s="156"/>
      <c r="AF654" s="156"/>
      <c r="AG654" s="156"/>
      <c r="AH654" s="156"/>
      <c r="AI654" s="156"/>
      <c r="AJ654" s="156"/>
      <c r="AK654" s="156"/>
      <c r="AL654" s="156"/>
      <c r="AM654" s="156"/>
      <c r="AN654" s="156"/>
      <c r="AO654" s="156"/>
      <c r="AP654" s="156"/>
      <c r="AQ654" s="156"/>
      <c r="AR654" s="156"/>
      <c r="AS654" s="156"/>
      <c r="AT654" s="156"/>
      <c r="AU654" s="156"/>
      <c r="AV654" s="156"/>
    </row>
    <row r="655" spans="1:48" s="157" customFormat="1" ht="12.75">
      <c r="A655" s="3"/>
      <c r="C655" s="226"/>
      <c r="D655" s="4"/>
      <c r="T655" s="156"/>
      <c r="U655" s="156"/>
      <c r="V655" s="156"/>
      <c r="W655" s="156"/>
      <c r="X655" s="156"/>
      <c r="Y655" s="156"/>
      <c r="Z655" s="156"/>
      <c r="AA655" s="156"/>
      <c r="AB655" s="156"/>
      <c r="AC655" s="156"/>
      <c r="AD655" s="156"/>
      <c r="AE655" s="156"/>
      <c r="AF655" s="156"/>
      <c r="AG655" s="156"/>
      <c r="AH655" s="156"/>
      <c r="AI655" s="156"/>
      <c r="AJ655" s="156"/>
      <c r="AK655" s="156"/>
      <c r="AL655" s="156"/>
      <c r="AM655" s="156"/>
      <c r="AN655" s="156"/>
      <c r="AO655" s="156"/>
      <c r="AP655" s="156"/>
      <c r="AQ655" s="156"/>
      <c r="AR655" s="156"/>
      <c r="AS655" s="156"/>
      <c r="AT655" s="156"/>
      <c r="AU655" s="156"/>
      <c r="AV655" s="156"/>
    </row>
    <row r="656" spans="1:48" s="157" customFormat="1" ht="12.75">
      <c r="A656" s="3"/>
      <c r="C656" s="226"/>
      <c r="D656" s="4"/>
      <c r="T656" s="156"/>
      <c r="U656" s="156"/>
      <c r="V656" s="156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/>
      <c r="AL656" s="156"/>
      <c r="AM656" s="156"/>
      <c r="AN656" s="156"/>
      <c r="AO656" s="156"/>
      <c r="AP656" s="156"/>
      <c r="AQ656" s="156"/>
      <c r="AR656" s="156"/>
      <c r="AS656" s="156"/>
      <c r="AT656" s="156"/>
      <c r="AU656" s="156"/>
      <c r="AV656" s="156"/>
    </row>
    <row r="657" spans="1:48" s="157" customFormat="1" ht="12.75">
      <c r="A657" s="3"/>
      <c r="C657" s="226"/>
      <c r="D657" s="4"/>
      <c r="T657" s="156"/>
      <c r="U657" s="156"/>
      <c r="V657" s="156"/>
      <c r="W657" s="156"/>
      <c r="X657" s="156"/>
      <c r="Y657" s="156"/>
      <c r="Z657" s="156"/>
      <c r="AA657" s="156"/>
      <c r="AB657" s="156"/>
      <c r="AC657" s="156"/>
      <c r="AD657" s="156"/>
      <c r="AE657" s="156"/>
      <c r="AF657" s="156"/>
      <c r="AG657" s="156"/>
      <c r="AH657" s="156"/>
      <c r="AI657" s="156"/>
      <c r="AJ657" s="156"/>
      <c r="AK657" s="156"/>
      <c r="AL657" s="156"/>
      <c r="AM657" s="156"/>
      <c r="AN657" s="156"/>
      <c r="AO657" s="156"/>
      <c r="AP657" s="156"/>
      <c r="AQ657" s="156"/>
      <c r="AR657" s="156"/>
      <c r="AS657" s="156"/>
      <c r="AT657" s="156"/>
      <c r="AU657" s="156"/>
      <c r="AV657" s="156"/>
    </row>
    <row r="658" spans="1:48" s="157" customFormat="1" ht="12.75">
      <c r="A658" s="3"/>
      <c r="C658" s="226"/>
      <c r="D658" s="4"/>
      <c r="T658" s="156"/>
      <c r="U658" s="156"/>
      <c r="V658" s="156"/>
      <c r="W658" s="156"/>
      <c r="X658" s="156"/>
      <c r="Y658" s="156"/>
      <c r="Z658" s="156"/>
      <c r="AA658" s="156"/>
      <c r="AB658" s="156"/>
      <c r="AC658" s="156"/>
      <c r="AD658" s="156"/>
      <c r="AE658" s="156"/>
      <c r="AF658" s="156"/>
      <c r="AG658" s="156"/>
      <c r="AH658" s="156"/>
      <c r="AI658" s="156"/>
      <c r="AJ658" s="156"/>
      <c r="AK658" s="156"/>
      <c r="AL658" s="156"/>
      <c r="AM658" s="156"/>
      <c r="AN658" s="156"/>
      <c r="AO658" s="156"/>
      <c r="AP658" s="156"/>
      <c r="AQ658" s="156"/>
      <c r="AR658" s="156"/>
      <c r="AS658" s="156"/>
      <c r="AT658" s="156"/>
      <c r="AU658" s="156"/>
      <c r="AV658" s="156"/>
    </row>
    <row r="659" spans="1:48" s="157" customFormat="1" ht="12.75">
      <c r="A659" s="3"/>
      <c r="C659" s="226"/>
      <c r="D659" s="4"/>
      <c r="T659" s="156"/>
      <c r="U659" s="156"/>
      <c r="V659" s="156"/>
      <c r="W659" s="156"/>
      <c r="X659" s="156"/>
      <c r="Y659" s="156"/>
      <c r="Z659" s="156"/>
      <c r="AA659" s="156"/>
      <c r="AB659" s="156"/>
      <c r="AC659" s="156"/>
      <c r="AD659" s="156"/>
      <c r="AE659" s="156"/>
      <c r="AF659" s="156"/>
      <c r="AG659" s="156"/>
      <c r="AH659" s="156"/>
      <c r="AI659" s="156"/>
      <c r="AJ659" s="156"/>
      <c r="AK659" s="156"/>
      <c r="AL659" s="156"/>
      <c r="AM659" s="156"/>
      <c r="AN659" s="156"/>
      <c r="AO659" s="156"/>
      <c r="AP659" s="156"/>
      <c r="AQ659" s="156"/>
      <c r="AR659" s="156"/>
      <c r="AS659" s="156"/>
      <c r="AT659" s="156"/>
      <c r="AU659" s="156"/>
      <c r="AV659" s="156"/>
    </row>
    <row r="660" spans="1:48" s="157" customFormat="1" ht="12.75">
      <c r="A660" s="3"/>
      <c r="C660" s="226"/>
      <c r="D660" s="4"/>
      <c r="T660" s="156"/>
      <c r="U660" s="156"/>
      <c r="V660" s="156"/>
      <c r="W660" s="156"/>
      <c r="X660" s="156"/>
      <c r="Y660" s="156"/>
      <c r="Z660" s="156"/>
      <c r="AA660" s="156"/>
      <c r="AB660" s="156"/>
      <c r="AC660" s="156"/>
      <c r="AD660" s="156"/>
      <c r="AE660" s="156"/>
      <c r="AF660" s="156"/>
      <c r="AG660" s="156"/>
      <c r="AH660" s="156"/>
      <c r="AI660" s="156"/>
      <c r="AJ660" s="156"/>
      <c r="AK660" s="156"/>
      <c r="AL660" s="156"/>
      <c r="AM660" s="156"/>
      <c r="AN660" s="156"/>
      <c r="AO660" s="156"/>
      <c r="AP660" s="156"/>
      <c r="AQ660" s="156"/>
      <c r="AR660" s="156"/>
      <c r="AS660" s="156"/>
      <c r="AT660" s="156"/>
      <c r="AU660" s="156"/>
      <c r="AV660" s="156"/>
    </row>
    <row r="661" spans="1:48" s="157" customFormat="1" ht="12.75">
      <c r="A661" s="3"/>
      <c r="C661" s="226"/>
      <c r="D661" s="4"/>
      <c r="T661" s="156"/>
      <c r="U661" s="156"/>
      <c r="V661" s="156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/>
      <c r="AK661" s="156"/>
      <c r="AL661" s="156"/>
      <c r="AM661" s="156"/>
      <c r="AN661" s="156"/>
      <c r="AO661" s="156"/>
      <c r="AP661" s="156"/>
      <c r="AQ661" s="156"/>
      <c r="AR661" s="156"/>
      <c r="AS661" s="156"/>
      <c r="AT661" s="156"/>
      <c r="AU661" s="156"/>
      <c r="AV661" s="156"/>
    </row>
    <row r="662" spans="1:48" s="157" customFormat="1" ht="12.75">
      <c r="A662" s="3"/>
      <c r="C662" s="226"/>
      <c r="D662" s="4"/>
      <c r="T662" s="156"/>
      <c r="U662" s="156"/>
      <c r="V662" s="156"/>
      <c r="W662" s="156"/>
      <c r="X662" s="156"/>
      <c r="Y662" s="156"/>
      <c r="Z662" s="156"/>
      <c r="AA662" s="156"/>
      <c r="AB662" s="156"/>
      <c r="AC662" s="156"/>
      <c r="AD662" s="156"/>
      <c r="AE662" s="156"/>
      <c r="AF662" s="156"/>
      <c r="AG662" s="156"/>
      <c r="AH662" s="156"/>
      <c r="AI662" s="156"/>
      <c r="AJ662" s="156"/>
      <c r="AK662" s="156"/>
      <c r="AL662" s="156"/>
      <c r="AM662" s="156"/>
      <c r="AN662" s="156"/>
      <c r="AO662" s="156"/>
      <c r="AP662" s="156"/>
      <c r="AQ662" s="156"/>
      <c r="AR662" s="156"/>
      <c r="AS662" s="156"/>
      <c r="AT662" s="156"/>
      <c r="AU662" s="156"/>
      <c r="AV662" s="156"/>
    </row>
    <row r="663" spans="1:48" s="157" customFormat="1" ht="12.75">
      <c r="A663" s="3"/>
      <c r="C663" s="226"/>
      <c r="D663" s="4"/>
      <c r="T663" s="156"/>
      <c r="U663" s="156"/>
      <c r="V663" s="156"/>
      <c r="W663" s="156"/>
      <c r="X663" s="156"/>
      <c r="Y663" s="156"/>
      <c r="Z663" s="156"/>
      <c r="AA663" s="156"/>
      <c r="AB663" s="156"/>
      <c r="AC663" s="156"/>
      <c r="AD663" s="156"/>
      <c r="AE663" s="156"/>
      <c r="AF663" s="156"/>
      <c r="AG663" s="156"/>
      <c r="AH663" s="156"/>
      <c r="AI663" s="156"/>
      <c r="AJ663" s="156"/>
      <c r="AK663" s="156"/>
      <c r="AL663" s="156"/>
      <c r="AM663" s="156"/>
      <c r="AN663" s="156"/>
      <c r="AO663" s="156"/>
      <c r="AP663" s="156"/>
      <c r="AQ663" s="156"/>
      <c r="AR663" s="156"/>
      <c r="AS663" s="156"/>
      <c r="AT663" s="156"/>
      <c r="AU663" s="156"/>
      <c r="AV663" s="156"/>
    </row>
    <row r="664" spans="1:48" s="157" customFormat="1" ht="12.75">
      <c r="A664" s="3"/>
      <c r="C664" s="226"/>
      <c r="D664" s="4"/>
      <c r="T664" s="156"/>
      <c r="U664" s="156"/>
      <c r="V664" s="156"/>
      <c r="W664" s="156"/>
      <c r="X664" s="156"/>
      <c r="Y664" s="156"/>
      <c r="Z664" s="156"/>
      <c r="AA664" s="156"/>
      <c r="AB664" s="156"/>
      <c r="AC664" s="156"/>
      <c r="AD664" s="156"/>
      <c r="AE664" s="156"/>
      <c r="AF664" s="156"/>
      <c r="AG664" s="156"/>
      <c r="AH664" s="156"/>
      <c r="AI664" s="156"/>
      <c r="AJ664" s="156"/>
      <c r="AK664" s="156"/>
      <c r="AL664" s="156"/>
      <c r="AM664" s="156"/>
      <c r="AN664" s="156"/>
      <c r="AO664" s="156"/>
      <c r="AP664" s="156"/>
      <c r="AQ664" s="156"/>
      <c r="AR664" s="156"/>
      <c r="AS664" s="156"/>
      <c r="AT664" s="156"/>
      <c r="AU664" s="156"/>
      <c r="AV664" s="156"/>
    </row>
    <row r="665" spans="1:48" s="157" customFormat="1" ht="12.75">
      <c r="A665" s="3"/>
      <c r="C665" s="226"/>
      <c r="D665" s="4"/>
      <c r="T665" s="156"/>
      <c r="U665" s="156"/>
      <c r="V665" s="156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6"/>
      <c r="AK665" s="156"/>
      <c r="AL665" s="156"/>
      <c r="AM665" s="156"/>
      <c r="AN665" s="156"/>
      <c r="AO665" s="156"/>
      <c r="AP665" s="156"/>
      <c r="AQ665" s="156"/>
      <c r="AR665" s="156"/>
      <c r="AS665" s="156"/>
      <c r="AT665" s="156"/>
      <c r="AU665" s="156"/>
      <c r="AV665" s="156"/>
    </row>
    <row r="666" spans="1:48" s="157" customFormat="1" ht="12.75">
      <c r="A666" s="3"/>
      <c r="C666" s="226"/>
      <c r="D666" s="4"/>
      <c r="T666" s="156"/>
      <c r="U666" s="156"/>
      <c r="V666" s="156"/>
      <c r="W666" s="156"/>
      <c r="X666" s="156"/>
      <c r="Y666" s="156"/>
      <c r="Z666" s="156"/>
      <c r="AA666" s="156"/>
      <c r="AB666" s="156"/>
      <c r="AC666" s="156"/>
      <c r="AD666" s="156"/>
      <c r="AE666" s="156"/>
      <c r="AF666" s="156"/>
      <c r="AG666" s="156"/>
      <c r="AH666" s="156"/>
      <c r="AI666" s="156"/>
      <c r="AJ666" s="156"/>
      <c r="AK666" s="156"/>
      <c r="AL666" s="156"/>
      <c r="AM666" s="156"/>
      <c r="AN666" s="156"/>
      <c r="AO666" s="156"/>
      <c r="AP666" s="156"/>
      <c r="AQ666" s="156"/>
      <c r="AR666" s="156"/>
      <c r="AS666" s="156"/>
      <c r="AT666" s="156"/>
      <c r="AU666" s="156"/>
      <c r="AV666" s="156"/>
    </row>
    <row r="667" spans="1:48" s="157" customFormat="1" ht="12.75">
      <c r="A667" s="3"/>
      <c r="C667" s="226"/>
      <c r="D667" s="4"/>
      <c r="T667" s="156"/>
      <c r="U667" s="156"/>
      <c r="V667" s="156"/>
      <c r="W667" s="156"/>
      <c r="X667" s="156"/>
      <c r="Y667" s="156"/>
      <c r="Z667" s="156"/>
      <c r="AA667" s="156"/>
      <c r="AB667" s="156"/>
      <c r="AC667" s="156"/>
      <c r="AD667" s="156"/>
      <c r="AE667" s="156"/>
      <c r="AF667" s="156"/>
      <c r="AG667" s="156"/>
      <c r="AH667" s="156"/>
      <c r="AI667" s="156"/>
      <c r="AJ667" s="156"/>
      <c r="AK667" s="156"/>
      <c r="AL667" s="156"/>
      <c r="AM667" s="156"/>
      <c r="AN667" s="156"/>
      <c r="AO667" s="156"/>
      <c r="AP667" s="156"/>
      <c r="AQ667" s="156"/>
      <c r="AR667" s="156"/>
      <c r="AS667" s="156"/>
      <c r="AT667" s="156"/>
      <c r="AU667" s="156"/>
      <c r="AV667" s="156"/>
    </row>
    <row r="668" spans="1:48" s="157" customFormat="1" ht="12.75">
      <c r="A668" s="3"/>
      <c r="C668" s="226"/>
      <c r="D668" s="4"/>
      <c r="T668" s="156"/>
      <c r="U668" s="156"/>
      <c r="V668" s="156"/>
      <c r="W668" s="156"/>
      <c r="X668" s="156"/>
      <c r="Y668" s="156"/>
      <c r="Z668" s="156"/>
      <c r="AA668" s="156"/>
      <c r="AB668" s="156"/>
      <c r="AC668" s="156"/>
      <c r="AD668" s="156"/>
      <c r="AE668" s="156"/>
      <c r="AF668" s="156"/>
      <c r="AG668" s="156"/>
      <c r="AH668" s="156"/>
      <c r="AI668" s="156"/>
      <c r="AJ668" s="156"/>
      <c r="AK668" s="156"/>
      <c r="AL668" s="156"/>
      <c r="AM668" s="156"/>
      <c r="AN668" s="156"/>
      <c r="AO668" s="156"/>
      <c r="AP668" s="156"/>
      <c r="AQ668" s="156"/>
      <c r="AR668" s="156"/>
      <c r="AS668" s="156"/>
      <c r="AT668" s="156"/>
      <c r="AU668" s="156"/>
      <c r="AV668" s="156"/>
    </row>
    <row r="669" spans="1:48" s="157" customFormat="1" ht="12.75">
      <c r="A669" s="3"/>
      <c r="C669" s="226"/>
      <c r="D669" s="4"/>
      <c r="T669" s="156"/>
      <c r="U669" s="156"/>
      <c r="V669" s="156"/>
      <c r="W669" s="156"/>
      <c r="X669" s="156"/>
      <c r="Y669" s="156"/>
      <c r="Z669" s="156"/>
      <c r="AA669" s="156"/>
      <c r="AB669" s="156"/>
      <c r="AC669" s="156"/>
      <c r="AD669" s="156"/>
      <c r="AE669" s="156"/>
      <c r="AF669" s="156"/>
      <c r="AG669" s="156"/>
      <c r="AH669" s="156"/>
      <c r="AI669" s="156"/>
      <c r="AJ669" s="156"/>
      <c r="AK669" s="156"/>
      <c r="AL669" s="156"/>
      <c r="AM669" s="156"/>
      <c r="AN669" s="156"/>
      <c r="AO669" s="156"/>
      <c r="AP669" s="156"/>
      <c r="AQ669" s="156"/>
      <c r="AR669" s="156"/>
      <c r="AS669" s="156"/>
      <c r="AT669" s="156"/>
      <c r="AU669" s="156"/>
      <c r="AV669" s="156"/>
    </row>
    <row r="670" spans="1:48" s="157" customFormat="1" ht="12.75">
      <c r="A670" s="3"/>
      <c r="C670" s="226"/>
      <c r="D670" s="4"/>
      <c r="T670" s="156"/>
      <c r="U670" s="156"/>
      <c r="V670" s="156"/>
      <c r="W670" s="156"/>
      <c r="X670" s="156"/>
      <c r="Y670" s="156"/>
      <c r="Z670" s="156"/>
      <c r="AA670" s="156"/>
      <c r="AB670" s="156"/>
      <c r="AC670" s="156"/>
      <c r="AD670" s="156"/>
      <c r="AE670" s="156"/>
      <c r="AF670" s="156"/>
      <c r="AG670" s="156"/>
      <c r="AH670" s="156"/>
      <c r="AI670" s="156"/>
      <c r="AJ670" s="156"/>
      <c r="AK670" s="156"/>
      <c r="AL670" s="156"/>
      <c r="AM670" s="156"/>
      <c r="AN670" s="156"/>
      <c r="AO670" s="156"/>
      <c r="AP670" s="156"/>
      <c r="AQ670" s="156"/>
      <c r="AR670" s="156"/>
      <c r="AS670" s="156"/>
      <c r="AT670" s="156"/>
      <c r="AU670" s="156"/>
      <c r="AV670" s="156"/>
    </row>
    <row r="671" spans="1:48" s="157" customFormat="1" ht="12.75">
      <c r="A671" s="3"/>
      <c r="C671" s="226"/>
      <c r="D671" s="4"/>
      <c r="T671" s="156"/>
      <c r="U671" s="156"/>
      <c r="V671" s="156"/>
      <c r="W671" s="156"/>
      <c r="X671" s="156"/>
      <c r="Y671" s="156"/>
      <c r="Z671" s="156"/>
      <c r="AA671" s="156"/>
      <c r="AB671" s="156"/>
      <c r="AC671" s="156"/>
      <c r="AD671" s="156"/>
      <c r="AE671" s="156"/>
      <c r="AF671" s="156"/>
      <c r="AG671" s="156"/>
      <c r="AH671" s="156"/>
      <c r="AI671" s="156"/>
      <c r="AJ671" s="156"/>
      <c r="AK671" s="156"/>
      <c r="AL671" s="156"/>
      <c r="AM671" s="156"/>
      <c r="AN671" s="156"/>
      <c r="AO671" s="156"/>
      <c r="AP671" s="156"/>
      <c r="AQ671" s="156"/>
      <c r="AR671" s="156"/>
      <c r="AS671" s="156"/>
      <c r="AT671" s="156"/>
      <c r="AU671" s="156"/>
      <c r="AV671" s="156"/>
    </row>
    <row r="672" spans="1:48" s="157" customFormat="1" ht="12.75">
      <c r="A672" s="3"/>
      <c r="C672" s="226"/>
      <c r="D672" s="4"/>
      <c r="T672" s="156"/>
      <c r="U672" s="156"/>
      <c r="V672" s="156"/>
      <c r="W672" s="156"/>
      <c r="X672" s="156"/>
      <c r="Y672" s="156"/>
      <c r="Z672" s="156"/>
      <c r="AA672" s="156"/>
      <c r="AB672" s="156"/>
      <c r="AC672" s="156"/>
      <c r="AD672" s="156"/>
      <c r="AE672" s="156"/>
      <c r="AF672" s="156"/>
      <c r="AG672" s="156"/>
      <c r="AH672" s="156"/>
      <c r="AI672" s="156"/>
      <c r="AJ672" s="156"/>
      <c r="AK672" s="156"/>
      <c r="AL672" s="156"/>
      <c r="AM672" s="156"/>
      <c r="AN672" s="156"/>
      <c r="AO672" s="156"/>
      <c r="AP672" s="156"/>
      <c r="AQ672" s="156"/>
      <c r="AR672" s="156"/>
      <c r="AS672" s="156"/>
      <c r="AT672" s="156"/>
      <c r="AU672" s="156"/>
      <c r="AV672" s="156"/>
    </row>
    <row r="673" spans="1:48" s="157" customFormat="1" ht="12.75">
      <c r="A673" s="3"/>
      <c r="C673" s="226"/>
      <c r="D673" s="4"/>
      <c r="T673" s="156"/>
      <c r="U673" s="156"/>
      <c r="V673" s="156"/>
      <c r="W673" s="156"/>
      <c r="X673" s="156"/>
      <c r="Y673" s="156"/>
      <c r="Z673" s="156"/>
      <c r="AA673" s="156"/>
      <c r="AB673" s="156"/>
      <c r="AC673" s="156"/>
      <c r="AD673" s="156"/>
      <c r="AE673" s="156"/>
      <c r="AF673" s="156"/>
      <c r="AG673" s="156"/>
      <c r="AH673" s="156"/>
      <c r="AI673" s="156"/>
      <c r="AJ673" s="156"/>
      <c r="AK673" s="156"/>
      <c r="AL673" s="156"/>
      <c r="AM673" s="156"/>
      <c r="AN673" s="156"/>
      <c r="AO673" s="156"/>
      <c r="AP673" s="156"/>
      <c r="AQ673" s="156"/>
      <c r="AR673" s="156"/>
      <c r="AS673" s="156"/>
      <c r="AT673" s="156"/>
      <c r="AU673" s="156"/>
      <c r="AV673" s="156"/>
    </row>
    <row r="674" spans="1:48" s="157" customFormat="1" ht="12.75">
      <c r="A674" s="3"/>
      <c r="C674" s="226"/>
      <c r="D674" s="4"/>
      <c r="T674" s="156"/>
      <c r="U674" s="156"/>
      <c r="V674" s="156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6"/>
      <c r="AK674" s="156"/>
      <c r="AL674" s="156"/>
      <c r="AM674" s="156"/>
      <c r="AN674" s="156"/>
      <c r="AO674" s="156"/>
      <c r="AP674" s="156"/>
      <c r="AQ674" s="156"/>
      <c r="AR674" s="156"/>
      <c r="AS674" s="156"/>
      <c r="AT674" s="156"/>
      <c r="AU674" s="156"/>
      <c r="AV674" s="156"/>
    </row>
    <row r="675" spans="1:48" s="157" customFormat="1" ht="12.75">
      <c r="A675" s="3"/>
      <c r="C675" s="226"/>
      <c r="D675" s="4"/>
      <c r="T675" s="156"/>
      <c r="U675" s="156"/>
      <c r="V675" s="156"/>
      <c r="W675" s="156"/>
      <c r="X675" s="156"/>
      <c r="Y675" s="156"/>
      <c r="Z675" s="156"/>
      <c r="AA675" s="156"/>
      <c r="AB675" s="156"/>
      <c r="AC675" s="156"/>
      <c r="AD675" s="156"/>
      <c r="AE675" s="156"/>
      <c r="AF675" s="156"/>
      <c r="AG675" s="156"/>
      <c r="AH675" s="156"/>
      <c r="AI675" s="156"/>
      <c r="AJ675" s="156"/>
      <c r="AK675" s="156"/>
      <c r="AL675" s="156"/>
      <c r="AM675" s="156"/>
      <c r="AN675" s="156"/>
      <c r="AO675" s="156"/>
      <c r="AP675" s="156"/>
      <c r="AQ675" s="156"/>
      <c r="AR675" s="156"/>
      <c r="AS675" s="156"/>
      <c r="AT675" s="156"/>
      <c r="AU675" s="156"/>
      <c r="AV675" s="156"/>
    </row>
    <row r="676" spans="1:48" s="157" customFormat="1" ht="12.75">
      <c r="A676" s="3"/>
      <c r="C676" s="226"/>
      <c r="D676" s="4"/>
      <c r="T676" s="156"/>
      <c r="U676" s="156"/>
      <c r="V676" s="156"/>
      <c r="W676" s="156"/>
      <c r="X676" s="156"/>
      <c r="Y676" s="156"/>
      <c r="Z676" s="156"/>
      <c r="AA676" s="156"/>
      <c r="AB676" s="156"/>
      <c r="AC676" s="156"/>
      <c r="AD676" s="156"/>
      <c r="AE676" s="156"/>
      <c r="AF676" s="156"/>
      <c r="AG676" s="156"/>
      <c r="AH676" s="156"/>
      <c r="AI676" s="156"/>
      <c r="AJ676" s="156"/>
      <c r="AK676" s="156"/>
      <c r="AL676" s="156"/>
      <c r="AM676" s="156"/>
      <c r="AN676" s="156"/>
      <c r="AO676" s="156"/>
      <c r="AP676" s="156"/>
      <c r="AQ676" s="156"/>
      <c r="AR676" s="156"/>
      <c r="AS676" s="156"/>
      <c r="AT676" s="156"/>
      <c r="AU676" s="156"/>
      <c r="AV676" s="156"/>
    </row>
    <row r="677" spans="1:48" s="157" customFormat="1" ht="12.75">
      <c r="A677" s="3"/>
      <c r="C677" s="226"/>
      <c r="D677" s="4"/>
      <c r="T677" s="156"/>
      <c r="U677" s="156"/>
      <c r="V677" s="156"/>
      <c r="W677" s="156"/>
      <c r="X677" s="156"/>
      <c r="Y677" s="156"/>
      <c r="Z677" s="156"/>
      <c r="AA677" s="156"/>
      <c r="AB677" s="156"/>
      <c r="AC677" s="156"/>
      <c r="AD677" s="156"/>
      <c r="AE677" s="156"/>
      <c r="AF677" s="156"/>
      <c r="AG677" s="156"/>
      <c r="AH677" s="156"/>
      <c r="AI677" s="156"/>
      <c r="AJ677" s="156"/>
      <c r="AK677" s="156"/>
      <c r="AL677" s="156"/>
      <c r="AM677" s="156"/>
      <c r="AN677" s="156"/>
      <c r="AO677" s="156"/>
      <c r="AP677" s="156"/>
      <c r="AQ677" s="156"/>
      <c r="AR677" s="156"/>
      <c r="AS677" s="156"/>
      <c r="AT677" s="156"/>
      <c r="AU677" s="156"/>
      <c r="AV677" s="156"/>
    </row>
    <row r="678" spans="1:48" s="157" customFormat="1" ht="12.75">
      <c r="A678" s="3"/>
      <c r="C678" s="226"/>
      <c r="D678" s="4"/>
      <c r="T678" s="156"/>
      <c r="U678" s="156"/>
      <c r="V678" s="156"/>
      <c r="W678" s="156"/>
      <c r="X678" s="156"/>
      <c r="Y678" s="156"/>
      <c r="Z678" s="156"/>
      <c r="AA678" s="156"/>
      <c r="AB678" s="156"/>
      <c r="AC678" s="156"/>
      <c r="AD678" s="156"/>
      <c r="AE678" s="156"/>
      <c r="AF678" s="156"/>
      <c r="AG678" s="156"/>
      <c r="AH678" s="156"/>
      <c r="AI678" s="156"/>
      <c r="AJ678" s="156"/>
      <c r="AK678" s="156"/>
      <c r="AL678" s="156"/>
      <c r="AM678" s="156"/>
      <c r="AN678" s="156"/>
      <c r="AO678" s="156"/>
      <c r="AP678" s="156"/>
      <c r="AQ678" s="156"/>
      <c r="AR678" s="156"/>
      <c r="AS678" s="156"/>
      <c r="AT678" s="156"/>
      <c r="AU678" s="156"/>
      <c r="AV678" s="156"/>
    </row>
    <row r="679" spans="1:48" s="157" customFormat="1" ht="12.75">
      <c r="A679" s="3"/>
      <c r="C679" s="226"/>
      <c r="D679" s="4"/>
      <c r="T679" s="156"/>
      <c r="U679" s="156"/>
      <c r="V679" s="156"/>
      <c r="W679" s="156"/>
      <c r="X679" s="156"/>
      <c r="Y679" s="156"/>
      <c r="Z679" s="156"/>
      <c r="AA679" s="156"/>
      <c r="AB679" s="156"/>
      <c r="AC679" s="156"/>
      <c r="AD679" s="156"/>
      <c r="AE679" s="156"/>
      <c r="AF679" s="156"/>
      <c r="AG679" s="156"/>
      <c r="AH679" s="156"/>
      <c r="AI679" s="156"/>
      <c r="AJ679" s="156"/>
      <c r="AK679" s="156"/>
      <c r="AL679" s="156"/>
      <c r="AM679" s="156"/>
      <c r="AN679" s="156"/>
      <c r="AO679" s="156"/>
      <c r="AP679" s="156"/>
      <c r="AQ679" s="156"/>
      <c r="AR679" s="156"/>
      <c r="AS679" s="156"/>
      <c r="AT679" s="156"/>
      <c r="AU679" s="156"/>
      <c r="AV679" s="156"/>
    </row>
    <row r="680" spans="1:48" s="157" customFormat="1" ht="12.75">
      <c r="A680" s="3"/>
      <c r="C680" s="226"/>
      <c r="D680" s="4"/>
      <c r="T680" s="156"/>
      <c r="U680" s="156"/>
      <c r="V680" s="156"/>
      <c r="W680" s="156"/>
      <c r="X680" s="156"/>
      <c r="Y680" s="156"/>
      <c r="Z680" s="156"/>
      <c r="AA680" s="156"/>
      <c r="AB680" s="156"/>
      <c r="AC680" s="156"/>
      <c r="AD680" s="156"/>
      <c r="AE680" s="156"/>
      <c r="AF680" s="156"/>
      <c r="AG680" s="156"/>
      <c r="AH680" s="156"/>
      <c r="AI680" s="156"/>
      <c r="AJ680" s="156"/>
      <c r="AK680" s="156"/>
      <c r="AL680" s="156"/>
      <c r="AM680" s="156"/>
      <c r="AN680" s="156"/>
      <c r="AO680" s="156"/>
      <c r="AP680" s="156"/>
      <c r="AQ680" s="156"/>
      <c r="AR680" s="156"/>
      <c r="AS680" s="156"/>
      <c r="AT680" s="156"/>
      <c r="AU680" s="156"/>
      <c r="AV680" s="156"/>
    </row>
    <row r="681" spans="1:48" s="157" customFormat="1" ht="12.75">
      <c r="A681" s="3"/>
      <c r="C681" s="226"/>
      <c r="D681" s="4"/>
      <c r="T681" s="156"/>
      <c r="U681" s="156"/>
      <c r="V681" s="156"/>
      <c r="W681" s="156"/>
      <c r="X681" s="156"/>
      <c r="Y681" s="156"/>
      <c r="Z681" s="156"/>
      <c r="AA681" s="156"/>
      <c r="AB681" s="156"/>
      <c r="AC681" s="156"/>
      <c r="AD681" s="156"/>
      <c r="AE681" s="156"/>
      <c r="AF681" s="156"/>
      <c r="AG681" s="156"/>
      <c r="AH681" s="156"/>
      <c r="AI681" s="156"/>
      <c r="AJ681" s="156"/>
      <c r="AK681" s="156"/>
      <c r="AL681" s="156"/>
      <c r="AM681" s="156"/>
      <c r="AN681" s="156"/>
      <c r="AO681" s="156"/>
      <c r="AP681" s="156"/>
      <c r="AQ681" s="156"/>
      <c r="AR681" s="156"/>
      <c r="AS681" s="156"/>
      <c r="AT681" s="156"/>
      <c r="AU681" s="156"/>
      <c r="AV681" s="156"/>
    </row>
    <row r="682" spans="1:48" s="157" customFormat="1" ht="12.75">
      <c r="A682" s="3"/>
      <c r="C682" s="226"/>
      <c r="D682" s="4"/>
      <c r="T682" s="156"/>
      <c r="U682" s="156"/>
      <c r="V682" s="156"/>
      <c r="W682" s="156"/>
      <c r="X682" s="156"/>
      <c r="Y682" s="156"/>
      <c r="Z682" s="156"/>
      <c r="AA682" s="156"/>
      <c r="AB682" s="156"/>
      <c r="AC682" s="156"/>
      <c r="AD682" s="156"/>
      <c r="AE682" s="156"/>
      <c r="AF682" s="156"/>
      <c r="AG682" s="156"/>
      <c r="AH682" s="156"/>
      <c r="AI682" s="156"/>
      <c r="AJ682" s="156"/>
      <c r="AK682" s="156"/>
      <c r="AL682" s="156"/>
      <c r="AM682" s="156"/>
      <c r="AN682" s="156"/>
      <c r="AO682" s="156"/>
      <c r="AP682" s="156"/>
      <c r="AQ682" s="156"/>
      <c r="AR682" s="156"/>
      <c r="AS682" s="156"/>
      <c r="AT682" s="156"/>
      <c r="AU682" s="156"/>
      <c r="AV682" s="156"/>
    </row>
    <row r="683" spans="1:48" s="157" customFormat="1" ht="12.75">
      <c r="A683" s="3"/>
      <c r="C683" s="226"/>
      <c r="D683" s="4"/>
      <c r="T683" s="156"/>
      <c r="U683" s="156"/>
      <c r="V683" s="156"/>
      <c r="W683" s="156"/>
      <c r="X683" s="156"/>
      <c r="Y683" s="156"/>
      <c r="Z683" s="156"/>
      <c r="AA683" s="156"/>
      <c r="AB683" s="156"/>
      <c r="AC683" s="156"/>
      <c r="AD683" s="156"/>
      <c r="AE683" s="156"/>
      <c r="AF683" s="156"/>
      <c r="AG683" s="156"/>
      <c r="AH683" s="156"/>
      <c r="AI683" s="156"/>
      <c r="AJ683" s="156"/>
      <c r="AK683" s="156"/>
      <c r="AL683" s="156"/>
      <c r="AM683" s="156"/>
      <c r="AN683" s="156"/>
      <c r="AO683" s="156"/>
      <c r="AP683" s="156"/>
      <c r="AQ683" s="156"/>
      <c r="AR683" s="156"/>
      <c r="AS683" s="156"/>
      <c r="AT683" s="156"/>
      <c r="AU683" s="156"/>
      <c r="AV683" s="156"/>
    </row>
    <row r="684" spans="1:48" s="157" customFormat="1" ht="12.75">
      <c r="A684" s="3"/>
      <c r="C684" s="226"/>
      <c r="D684" s="4"/>
      <c r="T684" s="156"/>
      <c r="U684" s="156"/>
      <c r="V684" s="156"/>
      <c r="W684" s="156"/>
      <c r="X684" s="156"/>
      <c r="Y684" s="156"/>
      <c r="Z684" s="156"/>
      <c r="AA684" s="156"/>
      <c r="AB684" s="156"/>
      <c r="AC684" s="156"/>
      <c r="AD684" s="156"/>
      <c r="AE684" s="156"/>
      <c r="AF684" s="156"/>
      <c r="AG684" s="156"/>
      <c r="AH684" s="156"/>
      <c r="AI684" s="156"/>
      <c r="AJ684" s="156"/>
      <c r="AK684" s="156"/>
      <c r="AL684" s="156"/>
      <c r="AM684" s="156"/>
      <c r="AN684" s="156"/>
      <c r="AO684" s="156"/>
      <c r="AP684" s="156"/>
      <c r="AQ684" s="156"/>
      <c r="AR684" s="156"/>
      <c r="AS684" s="156"/>
      <c r="AT684" s="156"/>
      <c r="AU684" s="156"/>
      <c r="AV684" s="156"/>
    </row>
    <row r="685" spans="1:48" s="157" customFormat="1" ht="12.75">
      <c r="A685" s="3"/>
      <c r="C685" s="226"/>
      <c r="D685" s="4"/>
      <c r="T685" s="156"/>
      <c r="U685" s="156"/>
      <c r="V685" s="156"/>
      <c r="W685" s="156"/>
      <c r="X685" s="156"/>
      <c r="Y685" s="156"/>
      <c r="Z685" s="156"/>
      <c r="AA685" s="156"/>
      <c r="AB685" s="156"/>
      <c r="AC685" s="156"/>
      <c r="AD685" s="156"/>
      <c r="AE685" s="156"/>
      <c r="AF685" s="156"/>
      <c r="AG685" s="156"/>
      <c r="AH685" s="156"/>
      <c r="AI685" s="156"/>
      <c r="AJ685" s="156"/>
      <c r="AK685" s="156"/>
      <c r="AL685" s="156"/>
      <c r="AM685" s="156"/>
      <c r="AN685" s="156"/>
      <c r="AO685" s="156"/>
      <c r="AP685" s="156"/>
      <c r="AQ685" s="156"/>
      <c r="AR685" s="156"/>
      <c r="AS685" s="156"/>
      <c r="AT685" s="156"/>
      <c r="AU685" s="156"/>
      <c r="AV685" s="156"/>
    </row>
    <row r="686" spans="1:48" s="157" customFormat="1" ht="12.75">
      <c r="A686" s="3"/>
      <c r="C686" s="226"/>
      <c r="D686" s="4"/>
      <c r="T686" s="156"/>
      <c r="U686" s="156"/>
      <c r="V686" s="156"/>
      <c r="W686" s="156"/>
      <c r="X686" s="156"/>
      <c r="Y686" s="156"/>
      <c r="Z686" s="156"/>
      <c r="AA686" s="156"/>
      <c r="AB686" s="156"/>
      <c r="AC686" s="156"/>
      <c r="AD686" s="156"/>
      <c r="AE686" s="156"/>
      <c r="AF686" s="156"/>
      <c r="AG686" s="156"/>
      <c r="AH686" s="156"/>
      <c r="AI686" s="156"/>
      <c r="AJ686" s="156"/>
      <c r="AK686" s="156"/>
      <c r="AL686" s="156"/>
      <c r="AM686" s="156"/>
      <c r="AN686" s="156"/>
      <c r="AO686" s="156"/>
      <c r="AP686" s="156"/>
      <c r="AQ686" s="156"/>
      <c r="AR686" s="156"/>
      <c r="AS686" s="156"/>
      <c r="AT686" s="156"/>
      <c r="AU686" s="156"/>
      <c r="AV686" s="156"/>
    </row>
    <row r="687" spans="1:48" s="157" customFormat="1" ht="12.75">
      <c r="A687" s="3"/>
      <c r="C687" s="226"/>
      <c r="D687" s="4"/>
      <c r="T687" s="156"/>
      <c r="U687" s="156"/>
      <c r="V687" s="156"/>
      <c r="W687" s="156"/>
      <c r="X687" s="156"/>
      <c r="Y687" s="156"/>
      <c r="Z687" s="156"/>
      <c r="AA687" s="156"/>
      <c r="AB687" s="156"/>
      <c r="AC687" s="156"/>
      <c r="AD687" s="156"/>
      <c r="AE687" s="156"/>
      <c r="AF687" s="156"/>
      <c r="AG687" s="156"/>
      <c r="AH687" s="156"/>
      <c r="AI687" s="156"/>
      <c r="AJ687" s="156"/>
      <c r="AK687" s="156"/>
      <c r="AL687" s="156"/>
      <c r="AM687" s="156"/>
      <c r="AN687" s="156"/>
      <c r="AO687" s="156"/>
      <c r="AP687" s="156"/>
      <c r="AQ687" s="156"/>
      <c r="AR687" s="156"/>
      <c r="AS687" s="156"/>
      <c r="AT687" s="156"/>
      <c r="AU687" s="156"/>
      <c r="AV687" s="156"/>
    </row>
    <row r="688" spans="1:48" s="157" customFormat="1" ht="12.75">
      <c r="A688" s="3"/>
      <c r="C688" s="226"/>
      <c r="D688" s="4"/>
      <c r="T688" s="156"/>
      <c r="U688" s="156"/>
      <c r="V688" s="156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6"/>
      <c r="AK688" s="156"/>
      <c r="AL688" s="156"/>
      <c r="AM688" s="156"/>
      <c r="AN688" s="156"/>
      <c r="AO688" s="156"/>
      <c r="AP688" s="156"/>
      <c r="AQ688" s="156"/>
      <c r="AR688" s="156"/>
      <c r="AS688" s="156"/>
      <c r="AT688" s="156"/>
      <c r="AU688" s="156"/>
      <c r="AV688" s="156"/>
    </row>
    <row r="689" spans="1:48" s="157" customFormat="1" ht="12.75">
      <c r="A689" s="3"/>
      <c r="C689" s="226"/>
      <c r="D689" s="4"/>
      <c r="T689" s="156"/>
      <c r="U689" s="156"/>
      <c r="V689" s="156"/>
      <c r="W689" s="156"/>
      <c r="X689" s="156"/>
      <c r="Y689" s="156"/>
      <c r="Z689" s="156"/>
      <c r="AA689" s="156"/>
      <c r="AB689" s="156"/>
      <c r="AC689" s="156"/>
      <c r="AD689" s="156"/>
      <c r="AE689" s="156"/>
      <c r="AF689" s="156"/>
      <c r="AG689" s="156"/>
      <c r="AH689" s="156"/>
      <c r="AI689" s="156"/>
      <c r="AJ689" s="156"/>
      <c r="AK689" s="156"/>
      <c r="AL689" s="156"/>
      <c r="AM689" s="156"/>
      <c r="AN689" s="156"/>
      <c r="AO689" s="156"/>
      <c r="AP689" s="156"/>
      <c r="AQ689" s="156"/>
      <c r="AR689" s="156"/>
      <c r="AS689" s="156"/>
      <c r="AT689" s="156"/>
      <c r="AU689" s="156"/>
      <c r="AV689" s="156"/>
    </row>
    <row r="690" spans="1:48" s="157" customFormat="1" ht="12.75">
      <c r="A690" s="3"/>
      <c r="C690" s="226"/>
      <c r="D690" s="4"/>
      <c r="T690" s="156"/>
      <c r="U690" s="156"/>
      <c r="V690" s="156"/>
      <c r="W690" s="156"/>
      <c r="X690" s="156"/>
      <c r="Y690" s="156"/>
      <c r="Z690" s="156"/>
      <c r="AA690" s="156"/>
      <c r="AB690" s="156"/>
      <c r="AC690" s="156"/>
      <c r="AD690" s="156"/>
      <c r="AE690" s="156"/>
      <c r="AF690" s="156"/>
      <c r="AG690" s="156"/>
      <c r="AH690" s="156"/>
      <c r="AI690" s="156"/>
      <c r="AJ690" s="156"/>
      <c r="AK690" s="156"/>
      <c r="AL690" s="156"/>
      <c r="AM690" s="156"/>
      <c r="AN690" s="156"/>
      <c r="AO690" s="156"/>
      <c r="AP690" s="156"/>
      <c r="AQ690" s="156"/>
      <c r="AR690" s="156"/>
      <c r="AS690" s="156"/>
      <c r="AT690" s="156"/>
      <c r="AU690" s="156"/>
      <c r="AV690" s="156"/>
    </row>
    <row r="691" spans="1:48" s="157" customFormat="1" ht="12.75">
      <c r="A691" s="3"/>
      <c r="C691" s="226"/>
      <c r="D691" s="4"/>
      <c r="T691" s="156"/>
      <c r="U691" s="156"/>
      <c r="V691" s="156"/>
      <c r="W691" s="156"/>
      <c r="X691" s="156"/>
      <c r="Y691" s="156"/>
      <c r="Z691" s="156"/>
      <c r="AA691" s="156"/>
      <c r="AB691" s="156"/>
      <c r="AC691" s="156"/>
      <c r="AD691" s="156"/>
      <c r="AE691" s="156"/>
      <c r="AF691" s="156"/>
      <c r="AG691" s="156"/>
      <c r="AH691" s="156"/>
      <c r="AI691" s="156"/>
      <c r="AJ691" s="156"/>
      <c r="AK691" s="156"/>
      <c r="AL691" s="156"/>
      <c r="AM691" s="156"/>
      <c r="AN691" s="156"/>
      <c r="AO691" s="156"/>
      <c r="AP691" s="156"/>
      <c r="AQ691" s="156"/>
      <c r="AR691" s="156"/>
      <c r="AS691" s="156"/>
      <c r="AT691" s="156"/>
      <c r="AU691" s="156"/>
      <c r="AV691" s="156"/>
    </row>
    <row r="692" spans="1:48" s="157" customFormat="1" ht="12.75">
      <c r="A692" s="3"/>
      <c r="C692" s="226"/>
      <c r="D692" s="4"/>
      <c r="T692" s="156"/>
      <c r="U692" s="156"/>
      <c r="V692" s="156"/>
      <c r="W692" s="156"/>
      <c r="X692" s="156"/>
      <c r="Y692" s="156"/>
      <c r="Z692" s="156"/>
      <c r="AA692" s="156"/>
      <c r="AB692" s="156"/>
      <c r="AC692" s="156"/>
      <c r="AD692" s="156"/>
      <c r="AE692" s="156"/>
      <c r="AF692" s="156"/>
      <c r="AG692" s="156"/>
      <c r="AH692" s="156"/>
      <c r="AI692" s="156"/>
      <c r="AJ692" s="156"/>
      <c r="AK692" s="156"/>
      <c r="AL692" s="156"/>
      <c r="AM692" s="156"/>
      <c r="AN692" s="156"/>
      <c r="AO692" s="156"/>
      <c r="AP692" s="156"/>
      <c r="AQ692" s="156"/>
      <c r="AR692" s="156"/>
      <c r="AS692" s="156"/>
      <c r="AT692" s="156"/>
      <c r="AU692" s="156"/>
      <c r="AV692" s="156"/>
    </row>
    <row r="693" spans="1:48" s="157" customFormat="1" ht="12.75">
      <c r="A693" s="3"/>
      <c r="C693" s="226"/>
      <c r="D693" s="4"/>
      <c r="T693" s="156"/>
      <c r="U693" s="156"/>
      <c r="V693" s="156"/>
      <c r="W693" s="156"/>
      <c r="X693" s="156"/>
      <c r="Y693" s="156"/>
      <c r="Z693" s="156"/>
      <c r="AA693" s="156"/>
      <c r="AB693" s="156"/>
      <c r="AC693" s="156"/>
      <c r="AD693" s="156"/>
      <c r="AE693" s="156"/>
      <c r="AF693" s="156"/>
      <c r="AG693" s="156"/>
      <c r="AH693" s="156"/>
      <c r="AI693" s="156"/>
      <c r="AJ693" s="156"/>
      <c r="AK693" s="156"/>
      <c r="AL693" s="156"/>
      <c r="AM693" s="156"/>
      <c r="AN693" s="156"/>
      <c r="AO693" s="156"/>
      <c r="AP693" s="156"/>
      <c r="AQ693" s="156"/>
      <c r="AR693" s="156"/>
      <c r="AS693" s="156"/>
      <c r="AT693" s="156"/>
      <c r="AU693" s="156"/>
      <c r="AV693" s="156"/>
    </row>
    <row r="694" spans="1:48" s="157" customFormat="1" ht="12.75">
      <c r="A694" s="3"/>
      <c r="C694" s="226"/>
      <c r="D694" s="4"/>
      <c r="T694" s="156"/>
      <c r="U694" s="156"/>
      <c r="V694" s="156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/>
      <c r="AL694" s="156"/>
      <c r="AM694" s="156"/>
      <c r="AN694" s="156"/>
      <c r="AO694" s="156"/>
      <c r="AP694" s="156"/>
      <c r="AQ694" s="156"/>
      <c r="AR694" s="156"/>
      <c r="AS694" s="156"/>
      <c r="AT694" s="156"/>
      <c r="AU694" s="156"/>
      <c r="AV694" s="156"/>
    </row>
    <row r="695" spans="1:48" s="157" customFormat="1" ht="12.75">
      <c r="A695" s="3"/>
      <c r="C695" s="226"/>
      <c r="D695" s="4"/>
      <c r="T695" s="156"/>
      <c r="U695" s="156"/>
      <c r="V695" s="156"/>
      <c r="W695" s="156"/>
      <c r="X695" s="156"/>
      <c r="Y695" s="156"/>
      <c r="Z695" s="156"/>
      <c r="AA695" s="156"/>
      <c r="AB695" s="156"/>
      <c r="AC695" s="156"/>
      <c r="AD695" s="156"/>
      <c r="AE695" s="156"/>
      <c r="AF695" s="156"/>
      <c r="AG695" s="156"/>
      <c r="AH695" s="156"/>
      <c r="AI695" s="156"/>
      <c r="AJ695" s="156"/>
      <c r="AK695" s="156"/>
      <c r="AL695" s="156"/>
      <c r="AM695" s="156"/>
      <c r="AN695" s="156"/>
      <c r="AO695" s="156"/>
      <c r="AP695" s="156"/>
      <c r="AQ695" s="156"/>
      <c r="AR695" s="156"/>
      <c r="AS695" s="156"/>
      <c r="AT695" s="156"/>
      <c r="AU695" s="156"/>
      <c r="AV695" s="156"/>
    </row>
    <row r="696" spans="1:48" s="157" customFormat="1" ht="12.75">
      <c r="A696" s="3"/>
      <c r="C696" s="226"/>
      <c r="D696" s="4"/>
      <c r="T696" s="156"/>
      <c r="U696" s="156"/>
      <c r="V696" s="156"/>
      <c r="W696" s="156"/>
      <c r="X696" s="156"/>
      <c r="Y696" s="156"/>
      <c r="Z696" s="156"/>
      <c r="AA696" s="156"/>
      <c r="AB696" s="156"/>
      <c r="AC696" s="156"/>
      <c r="AD696" s="156"/>
      <c r="AE696" s="156"/>
      <c r="AF696" s="156"/>
      <c r="AG696" s="156"/>
      <c r="AH696" s="156"/>
      <c r="AI696" s="156"/>
      <c r="AJ696" s="156"/>
      <c r="AK696" s="156"/>
      <c r="AL696" s="156"/>
      <c r="AM696" s="156"/>
      <c r="AN696" s="156"/>
      <c r="AO696" s="156"/>
      <c r="AP696" s="156"/>
      <c r="AQ696" s="156"/>
      <c r="AR696" s="156"/>
      <c r="AS696" s="156"/>
      <c r="AT696" s="156"/>
      <c r="AU696" s="156"/>
      <c r="AV696" s="156"/>
    </row>
    <row r="697" spans="1:48" s="157" customFormat="1" ht="12.75">
      <c r="A697" s="3"/>
      <c r="C697" s="226"/>
      <c r="D697" s="4"/>
      <c r="T697" s="156"/>
      <c r="U697" s="156"/>
      <c r="V697" s="156"/>
      <c r="W697" s="156"/>
      <c r="X697" s="156"/>
      <c r="Y697" s="156"/>
      <c r="Z697" s="156"/>
      <c r="AA697" s="156"/>
      <c r="AB697" s="156"/>
      <c r="AC697" s="156"/>
      <c r="AD697" s="156"/>
      <c r="AE697" s="156"/>
      <c r="AF697" s="156"/>
      <c r="AG697" s="156"/>
      <c r="AH697" s="156"/>
      <c r="AI697" s="156"/>
      <c r="AJ697" s="156"/>
      <c r="AK697" s="156"/>
      <c r="AL697" s="156"/>
      <c r="AM697" s="156"/>
      <c r="AN697" s="156"/>
      <c r="AO697" s="156"/>
      <c r="AP697" s="156"/>
      <c r="AQ697" s="156"/>
      <c r="AR697" s="156"/>
      <c r="AS697" s="156"/>
      <c r="AT697" s="156"/>
      <c r="AU697" s="156"/>
      <c r="AV697" s="156"/>
    </row>
    <row r="698" spans="1:48" s="157" customFormat="1" ht="12.75">
      <c r="A698" s="3"/>
      <c r="C698" s="226"/>
      <c r="D698" s="4"/>
      <c r="T698" s="156"/>
      <c r="U698" s="156"/>
      <c r="V698" s="156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/>
      <c r="AI698" s="156"/>
      <c r="AJ698" s="156"/>
      <c r="AK698" s="156"/>
      <c r="AL698" s="156"/>
      <c r="AM698" s="156"/>
      <c r="AN698" s="156"/>
      <c r="AO698" s="156"/>
      <c r="AP698" s="156"/>
      <c r="AQ698" s="156"/>
      <c r="AR698" s="156"/>
      <c r="AS698" s="156"/>
      <c r="AT698" s="156"/>
      <c r="AU698" s="156"/>
      <c r="AV698" s="156"/>
    </row>
    <row r="699" spans="1:48" s="157" customFormat="1" ht="12.75">
      <c r="A699" s="3"/>
      <c r="C699" s="226"/>
      <c r="D699" s="4"/>
      <c r="T699" s="156"/>
      <c r="U699" s="156"/>
      <c r="V699" s="156"/>
      <c r="W699" s="156"/>
      <c r="X699" s="156"/>
      <c r="Y699" s="156"/>
      <c r="Z699" s="156"/>
      <c r="AA699" s="156"/>
      <c r="AB699" s="156"/>
      <c r="AC699" s="156"/>
      <c r="AD699" s="156"/>
      <c r="AE699" s="156"/>
      <c r="AF699" s="156"/>
      <c r="AG699" s="156"/>
      <c r="AH699" s="156"/>
      <c r="AI699" s="156"/>
      <c r="AJ699" s="156"/>
      <c r="AK699" s="156"/>
      <c r="AL699" s="156"/>
      <c r="AM699" s="156"/>
      <c r="AN699" s="156"/>
      <c r="AO699" s="156"/>
      <c r="AP699" s="156"/>
      <c r="AQ699" s="156"/>
      <c r="AR699" s="156"/>
      <c r="AS699" s="156"/>
      <c r="AT699" s="156"/>
      <c r="AU699" s="156"/>
      <c r="AV699" s="156"/>
    </row>
    <row r="700" spans="1:48" s="157" customFormat="1" ht="12.75">
      <c r="A700" s="3"/>
      <c r="C700" s="226"/>
      <c r="D700" s="4"/>
      <c r="T700" s="156"/>
      <c r="U700" s="156"/>
      <c r="V700" s="156"/>
      <c r="W700" s="156"/>
      <c r="X700" s="156"/>
      <c r="Y700" s="156"/>
      <c r="Z700" s="156"/>
      <c r="AA700" s="156"/>
      <c r="AB700" s="156"/>
      <c r="AC700" s="156"/>
      <c r="AD700" s="156"/>
      <c r="AE700" s="156"/>
      <c r="AF700" s="156"/>
      <c r="AG700" s="156"/>
      <c r="AH700" s="156"/>
      <c r="AI700" s="156"/>
      <c r="AJ700" s="156"/>
      <c r="AK700" s="156"/>
      <c r="AL700" s="156"/>
      <c r="AM700" s="156"/>
      <c r="AN700" s="156"/>
      <c r="AO700" s="156"/>
      <c r="AP700" s="156"/>
      <c r="AQ700" s="156"/>
      <c r="AR700" s="156"/>
      <c r="AS700" s="156"/>
      <c r="AT700" s="156"/>
      <c r="AU700" s="156"/>
      <c r="AV700" s="156"/>
    </row>
    <row r="701" spans="1:48" s="157" customFormat="1" ht="12.75">
      <c r="A701" s="3"/>
      <c r="C701" s="226"/>
      <c r="D701" s="4"/>
      <c r="T701" s="156"/>
      <c r="U701" s="156"/>
      <c r="V701" s="156"/>
      <c r="W701" s="156"/>
      <c r="X701" s="156"/>
      <c r="Y701" s="156"/>
      <c r="Z701" s="156"/>
      <c r="AA701" s="156"/>
      <c r="AB701" s="156"/>
      <c r="AC701" s="156"/>
      <c r="AD701" s="156"/>
      <c r="AE701" s="156"/>
      <c r="AF701" s="156"/>
      <c r="AG701" s="156"/>
      <c r="AH701" s="156"/>
      <c r="AI701" s="156"/>
      <c r="AJ701" s="156"/>
      <c r="AK701" s="156"/>
      <c r="AL701" s="156"/>
      <c r="AM701" s="156"/>
      <c r="AN701" s="156"/>
      <c r="AO701" s="156"/>
      <c r="AP701" s="156"/>
      <c r="AQ701" s="156"/>
      <c r="AR701" s="156"/>
      <c r="AS701" s="156"/>
      <c r="AT701" s="156"/>
      <c r="AU701" s="156"/>
      <c r="AV701" s="156"/>
    </row>
    <row r="702" spans="1:48" s="157" customFormat="1" ht="12.75">
      <c r="A702" s="3"/>
      <c r="C702" s="226"/>
      <c r="D702" s="4"/>
      <c r="T702" s="156"/>
      <c r="U702" s="156"/>
      <c r="V702" s="156"/>
      <c r="W702" s="156"/>
      <c r="X702" s="156"/>
      <c r="Y702" s="156"/>
      <c r="Z702" s="156"/>
      <c r="AA702" s="156"/>
      <c r="AB702" s="156"/>
      <c r="AC702" s="156"/>
      <c r="AD702" s="156"/>
      <c r="AE702" s="156"/>
      <c r="AF702" s="156"/>
      <c r="AG702" s="156"/>
      <c r="AH702" s="156"/>
      <c r="AI702" s="156"/>
      <c r="AJ702" s="156"/>
      <c r="AK702" s="156"/>
      <c r="AL702" s="156"/>
      <c r="AM702" s="156"/>
      <c r="AN702" s="156"/>
      <c r="AO702" s="156"/>
      <c r="AP702" s="156"/>
      <c r="AQ702" s="156"/>
      <c r="AR702" s="156"/>
      <c r="AS702" s="156"/>
      <c r="AT702" s="156"/>
      <c r="AU702" s="156"/>
      <c r="AV702" s="156"/>
    </row>
    <row r="703" spans="1:48" s="157" customFormat="1" ht="12.75">
      <c r="A703" s="3"/>
      <c r="C703" s="226"/>
      <c r="D703" s="4"/>
      <c r="T703" s="156"/>
      <c r="U703" s="156"/>
      <c r="V703" s="156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/>
      <c r="AL703" s="156"/>
      <c r="AM703" s="156"/>
      <c r="AN703" s="156"/>
      <c r="AO703" s="156"/>
      <c r="AP703" s="156"/>
      <c r="AQ703" s="156"/>
      <c r="AR703" s="156"/>
      <c r="AS703" s="156"/>
      <c r="AT703" s="156"/>
      <c r="AU703" s="156"/>
      <c r="AV703" s="156"/>
    </row>
    <row r="704" spans="1:48" s="157" customFormat="1" ht="12.75">
      <c r="A704" s="3"/>
      <c r="C704" s="226"/>
      <c r="D704" s="4"/>
      <c r="T704" s="156"/>
      <c r="U704" s="156"/>
      <c r="V704" s="156"/>
      <c r="W704" s="156"/>
      <c r="X704" s="156"/>
      <c r="Y704" s="156"/>
      <c r="Z704" s="156"/>
      <c r="AA704" s="156"/>
      <c r="AB704" s="156"/>
      <c r="AC704" s="156"/>
      <c r="AD704" s="156"/>
      <c r="AE704" s="156"/>
      <c r="AF704" s="156"/>
      <c r="AG704" s="156"/>
      <c r="AH704" s="156"/>
      <c r="AI704" s="156"/>
      <c r="AJ704" s="156"/>
      <c r="AK704" s="156"/>
      <c r="AL704" s="156"/>
      <c r="AM704" s="156"/>
      <c r="AN704" s="156"/>
      <c r="AO704" s="156"/>
      <c r="AP704" s="156"/>
      <c r="AQ704" s="156"/>
      <c r="AR704" s="156"/>
      <c r="AS704" s="156"/>
      <c r="AT704" s="156"/>
      <c r="AU704" s="156"/>
      <c r="AV704" s="156"/>
    </row>
    <row r="705" spans="1:48" s="157" customFormat="1" ht="12.75">
      <c r="A705" s="3"/>
      <c r="C705" s="226"/>
      <c r="D705" s="4"/>
      <c r="T705" s="156"/>
      <c r="U705" s="156"/>
      <c r="V705" s="156"/>
      <c r="W705" s="156"/>
      <c r="X705" s="156"/>
      <c r="Y705" s="156"/>
      <c r="Z705" s="156"/>
      <c r="AA705" s="156"/>
      <c r="AB705" s="156"/>
      <c r="AC705" s="156"/>
      <c r="AD705" s="156"/>
      <c r="AE705" s="156"/>
      <c r="AF705" s="156"/>
      <c r="AG705" s="156"/>
      <c r="AH705" s="156"/>
      <c r="AI705" s="156"/>
      <c r="AJ705" s="156"/>
      <c r="AK705" s="156"/>
      <c r="AL705" s="156"/>
      <c r="AM705" s="156"/>
      <c r="AN705" s="156"/>
      <c r="AO705" s="156"/>
      <c r="AP705" s="156"/>
      <c r="AQ705" s="156"/>
      <c r="AR705" s="156"/>
      <c r="AS705" s="156"/>
      <c r="AT705" s="156"/>
      <c r="AU705" s="156"/>
      <c r="AV705" s="156"/>
    </row>
    <row r="706" spans="1:48" s="157" customFormat="1" ht="12.75">
      <c r="A706" s="3"/>
      <c r="C706" s="226"/>
      <c r="D706" s="4"/>
      <c r="T706" s="156"/>
      <c r="U706" s="156"/>
      <c r="V706" s="156"/>
      <c r="W706" s="156"/>
      <c r="X706" s="156"/>
      <c r="Y706" s="156"/>
      <c r="Z706" s="156"/>
      <c r="AA706" s="156"/>
      <c r="AB706" s="156"/>
      <c r="AC706" s="156"/>
      <c r="AD706" s="156"/>
      <c r="AE706" s="156"/>
      <c r="AF706" s="156"/>
      <c r="AG706" s="156"/>
      <c r="AH706" s="156"/>
      <c r="AI706" s="156"/>
      <c r="AJ706" s="156"/>
      <c r="AK706" s="156"/>
      <c r="AL706" s="156"/>
      <c r="AM706" s="156"/>
      <c r="AN706" s="156"/>
      <c r="AO706" s="156"/>
      <c r="AP706" s="156"/>
      <c r="AQ706" s="156"/>
      <c r="AR706" s="156"/>
      <c r="AS706" s="156"/>
      <c r="AT706" s="156"/>
      <c r="AU706" s="156"/>
      <c r="AV706" s="156"/>
    </row>
    <row r="707" spans="1:48" s="157" customFormat="1" ht="12.75">
      <c r="A707" s="3"/>
      <c r="C707" s="226"/>
      <c r="D707" s="4"/>
      <c r="T707" s="156"/>
      <c r="U707" s="156"/>
      <c r="V707" s="156"/>
      <c r="W707" s="156"/>
      <c r="X707" s="156"/>
      <c r="Y707" s="156"/>
      <c r="Z707" s="156"/>
      <c r="AA707" s="156"/>
      <c r="AB707" s="156"/>
      <c r="AC707" s="156"/>
      <c r="AD707" s="156"/>
      <c r="AE707" s="156"/>
      <c r="AF707" s="156"/>
      <c r="AG707" s="156"/>
      <c r="AH707" s="156"/>
      <c r="AI707" s="156"/>
      <c r="AJ707" s="156"/>
      <c r="AK707" s="156"/>
      <c r="AL707" s="156"/>
      <c r="AM707" s="156"/>
      <c r="AN707" s="156"/>
      <c r="AO707" s="156"/>
      <c r="AP707" s="156"/>
      <c r="AQ707" s="156"/>
      <c r="AR707" s="156"/>
      <c r="AS707" s="156"/>
      <c r="AT707" s="156"/>
      <c r="AU707" s="156"/>
      <c r="AV707" s="156"/>
    </row>
    <row r="708" spans="1:48" s="157" customFormat="1" ht="12.75">
      <c r="A708" s="3"/>
      <c r="C708" s="226"/>
      <c r="D708" s="4"/>
      <c r="T708" s="156"/>
      <c r="U708" s="156"/>
      <c r="V708" s="156"/>
      <c r="W708" s="156"/>
      <c r="X708" s="156"/>
      <c r="Y708" s="156"/>
      <c r="Z708" s="156"/>
      <c r="AA708" s="156"/>
      <c r="AB708" s="156"/>
      <c r="AC708" s="156"/>
      <c r="AD708" s="156"/>
      <c r="AE708" s="156"/>
      <c r="AF708" s="156"/>
      <c r="AG708" s="156"/>
      <c r="AH708" s="156"/>
      <c r="AI708" s="156"/>
      <c r="AJ708" s="156"/>
      <c r="AK708" s="156"/>
      <c r="AL708" s="156"/>
      <c r="AM708" s="156"/>
      <c r="AN708" s="156"/>
      <c r="AO708" s="156"/>
      <c r="AP708" s="156"/>
      <c r="AQ708" s="156"/>
      <c r="AR708" s="156"/>
      <c r="AS708" s="156"/>
      <c r="AT708" s="156"/>
      <c r="AU708" s="156"/>
      <c r="AV708" s="156"/>
    </row>
    <row r="709" spans="1:48" s="157" customFormat="1" ht="12.75">
      <c r="A709" s="3"/>
      <c r="C709" s="226"/>
      <c r="D709" s="4"/>
      <c r="T709" s="156"/>
      <c r="U709" s="156"/>
      <c r="V709" s="156"/>
      <c r="W709" s="156"/>
      <c r="X709" s="156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6"/>
      <c r="AK709" s="156"/>
      <c r="AL709" s="156"/>
      <c r="AM709" s="156"/>
      <c r="AN709" s="156"/>
      <c r="AO709" s="156"/>
      <c r="AP709" s="156"/>
      <c r="AQ709" s="156"/>
      <c r="AR709" s="156"/>
      <c r="AS709" s="156"/>
      <c r="AT709" s="156"/>
      <c r="AU709" s="156"/>
      <c r="AV709" s="156"/>
    </row>
    <row r="710" spans="1:48" s="157" customFormat="1" ht="12.75">
      <c r="A710" s="3"/>
      <c r="C710" s="226"/>
      <c r="D710" s="4"/>
      <c r="T710" s="156"/>
      <c r="U710" s="156"/>
      <c r="V710" s="156"/>
      <c r="W710" s="156"/>
      <c r="X710" s="156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6"/>
      <c r="AK710" s="156"/>
      <c r="AL710" s="156"/>
      <c r="AM710" s="156"/>
      <c r="AN710" s="156"/>
      <c r="AO710" s="156"/>
      <c r="AP710" s="156"/>
      <c r="AQ710" s="156"/>
      <c r="AR710" s="156"/>
      <c r="AS710" s="156"/>
      <c r="AT710" s="156"/>
      <c r="AU710" s="156"/>
      <c r="AV710" s="156"/>
    </row>
    <row r="711" spans="1:48" s="157" customFormat="1" ht="12.75">
      <c r="A711" s="3"/>
      <c r="C711" s="226"/>
      <c r="D711" s="4"/>
      <c r="T711" s="156"/>
      <c r="U711" s="156"/>
      <c r="V711" s="156"/>
      <c r="W711" s="156"/>
      <c r="X711" s="156"/>
      <c r="Y711" s="156"/>
      <c r="Z711" s="156"/>
      <c r="AA711" s="156"/>
      <c r="AB711" s="156"/>
      <c r="AC711" s="156"/>
      <c r="AD711" s="156"/>
      <c r="AE711" s="156"/>
      <c r="AF711" s="156"/>
      <c r="AG711" s="156"/>
      <c r="AH711" s="156"/>
      <c r="AI711" s="156"/>
      <c r="AJ711" s="156"/>
      <c r="AK711" s="156"/>
      <c r="AL711" s="156"/>
      <c r="AM711" s="156"/>
      <c r="AN711" s="156"/>
      <c r="AO711" s="156"/>
      <c r="AP711" s="156"/>
      <c r="AQ711" s="156"/>
      <c r="AR711" s="156"/>
      <c r="AS711" s="156"/>
      <c r="AT711" s="156"/>
      <c r="AU711" s="156"/>
      <c r="AV711" s="156"/>
    </row>
    <row r="712" spans="1:48" s="157" customFormat="1" ht="12.75">
      <c r="A712" s="3"/>
      <c r="C712" s="226"/>
      <c r="D712" s="4"/>
      <c r="T712" s="156"/>
      <c r="U712" s="156"/>
      <c r="V712" s="156"/>
      <c r="W712" s="156"/>
      <c r="X712" s="156"/>
      <c r="Y712" s="156"/>
      <c r="Z712" s="156"/>
      <c r="AA712" s="156"/>
      <c r="AB712" s="156"/>
      <c r="AC712" s="156"/>
      <c r="AD712" s="156"/>
      <c r="AE712" s="156"/>
      <c r="AF712" s="156"/>
      <c r="AG712" s="156"/>
      <c r="AH712" s="156"/>
      <c r="AI712" s="156"/>
      <c r="AJ712" s="156"/>
      <c r="AK712" s="156"/>
      <c r="AL712" s="156"/>
      <c r="AM712" s="156"/>
      <c r="AN712" s="156"/>
      <c r="AO712" s="156"/>
      <c r="AP712" s="156"/>
      <c r="AQ712" s="156"/>
      <c r="AR712" s="156"/>
      <c r="AS712" s="156"/>
      <c r="AT712" s="156"/>
      <c r="AU712" s="156"/>
      <c r="AV712" s="156"/>
    </row>
    <row r="713" spans="1:48" s="157" customFormat="1" ht="12.75">
      <c r="A713" s="3"/>
      <c r="C713" s="226"/>
      <c r="D713" s="4"/>
      <c r="T713" s="156"/>
      <c r="U713" s="156"/>
      <c r="V713" s="156"/>
      <c r="W713" s="156"/>
      <c r="X713" s="156"/>
      <c r="Y713" s="156"/>
      <c r="Z713" s="156"/>
      <c r="AA713" s="156"/>
      <c r="AB713" s="156"/>
      <c r="AC713" s="156"/>
      <c r="AD713" s="156"/>
      <c r="AE713" s="156"/>
      <c r="AF713" s="156"/>
      <c r="AG713" s="156"/>
      <c r="AH713" s="156"/>
      <c r="AI713" s="156"/>
      <c r="AJ713" s="156"/>
      <c r="AK713" s="156"/>
      <c r="AL713" s="156"/>
      <c r="AM713" s="156"/>
      <c r="AN713" s="156"/>
      <c r="AO713" s="156"/>
      <c r="AP713" s="156"/>
      <c r="AQ713" s="156"/>
      <c r="AR713" s="156"/>
      <c r="AS713" s="156"/>
      <c r="AT713" s="156"/>
      <c r="AU713" s="156"/>
      <c r="AV713" s="156"/>
    </row>
    <row r="714" spans="1:48" s="157" customFormat="1" ht="12.75">
      <c r="A714" s="3"/>
      <c r="C714" s="226"/>
      <c r="D714" s="4"/>
      <c r="T714" s="156"/>
      <c r="U714" s="156"/>
      <c r="V714" s="156"/>
      <c r="W714" s="156"/>
      <c r="X714" s="156"/>
      <c r="Y714" s="156"/>
      <c r="Z714" s="156"/>
      <c r="AA714" s="156"/>
      <c r="AB714" s="156"/>
      <c r="AC714" s="156"/>
      <c r="AD714" s="156"/>
      <c r="AE714" s="156"/>
      <c r="AF714" s="156"/>
      <c r="AG714" s="156"/>
      <c r="AH714" s="156"/>
      <c r="AI714" s="156"/>
      <c r="AJ714" s="156"/>
      <c r="AK714" s="156"/>
      <c r="AL714" s="156"/>
      <c r="AM714" s="156"/>
      <c r="AN714" s="156"/>
      <c r="AO714" s="156"/>
      <c r="AP714" s="156"/>
      <c r="AQ714" s="156"/>
      <c r="AR714" s="156"/>
      <c r="AS714" s="156"/>
      <c r="AT714" s="156"/>
      <c r="AU714" s="156"/>
      <c r="AV714" s="156"/>
    </row>
    <row r="715" spans="1:48" s="157" customFormat="1" ht="12.75">
      <c r="A715" s="3"/>
      <c r="C715" s="226"/>
      <c r="D715" s="4"/>
      <c r="T715" s="156"/>
      <c r="U715" s="156"/>
      <c r="V715" s="156"/>
      <c r="W715" s="156"/>
      <c r="X715" s="156"/>
      <c r="Y715" s="156"/>
      <c r="Z715" s="156"/>
      <c r="AA715" s="156"/>
      <c r="AB715" s="156"/>
      <c r="AC715" s="156"/>
      <c r="AD715" s="156"/>
      <c r="AE715" s="156"/>
      <c r="AF715" s="156"/>
      <c r="AG715" s="156"/>
      <c r="AH715" s="156"/>
      <c r="AI715" s="156"/>
      <c r="AJ715" s="156"/>
      <c r="AK715" s="156"/>
      <c r="AL715" s="156"/>
      <c r="AM715" s="156"/>
      <c r="AN715" s="156"/>
      <c r="AO715" s="156"/>
      <c r="AP715" s="156"/>
      <c r="AQ715" s="156"/>
      <c r="AR715" s="156"/>
      <c r="AS715" s="156"/>
      <c r="AT715" s="156"/>
      <c r="AU715" s="156"/>
      <c r="AV715" s="156"/>
    </row>
    <row r="716" spans="1:48" s="157" customFormat="1" ht="12.75">
      <c r="A716" s="3"/>
      <c r="C716" s="226"/>
      <c r="D716" s="4"/>
      <c r="T716" s="156"/>
      <c r="U716" s="156"/>
      <c r="V716" s="156"/>
      <c r="W716" s="156"/>
      <c r="X716" s="156"/>
      <c r="Y716" s="156"/>
      <c r="Z716" s="156"/>
      <c r="AA716" s="156"/>
      <c r="AB716" s="156"/>
      <c r="AC716" s="156"/>
      <c r="AD716" s="156"/>
      <c r="AE716" s="156"/>
      <c r="AF716" s="156"/>
      <c r="AG716" s="156"/>
      <c r="AH716" s="156"/>
      <c r="AI716" s="156"/>
      <c r="AJ716" s="156"/>
      <c r="AK716" s="156"/>
      <c r="AL716" s="156"/>
      <c r="AM716" s="156"/>
      <c r="AN716" s="156"/>
      <c r="AO716" s="156"/>
      <c r="AP716" s="156"/>
      <c r="AQ716" s="156"/>
      <c r="AR716" s="156"/>
      <c r="AS716" s="156"/>
      <c r="AT716" s="156"/>
      <c r="AU716" s="156"/>
      <c r="AV716" s="156"/>
    </row>
    <row r="717" spans="1:48" s="157" customFormat="1" ht="12.75">
      <c r="A717" s="3"/>
      <c r="C717" s="226"/>
      <c r="D717" s="4"/>
      <c r="T717" s="156"/>
      <c r="U717" s="156"/>
      <c r="V717" s="156"/>
      <c r="W717" s="156"/>
      <c r="X717" s="156"/>
      <c r="Y717" s="156"/>
      <c r="Z717" s="156"/>
      <c r="AA717" s="156"/>
      <c r="AB717" s="156"/>
      <c r="AC717" s="156"/>
      <c r="AD717" s="156"/>
      <c r="AE717" s="156"/>
      <c r="AF717" s="156"/>
      <c r="AG717" s="156"/>
      <c r="AH717" s="156"/>
      <c r="AI717" s="156"/>
      <c r="AJ717" s="156"/>
      <c r="AK717" s="156"/>
      <c r="AL717" s="156"/>
      <c r="AM717" s="156"/>
      <c r="AN717" s="156"/>
      <c r="AO717" s="156"/>
      <c r="AP717" s="156"/>
      <c r="AQ717" s="156"/>
      <c r="AR717" s="156"/>
      <c r="AS717" s="156"/>
      <c r="AT717" s="156"/>
      <c r="AU717" s="156"/>
      <c r="AV717" s="156"/>
    </row>
    <row r="718" spans="1:48" s="157" customFormat="1" ht="12.75">
      <c r="A718" s="3"/>
      <c r="C718" s="226"/>
      <c r="D718" s="4"/>
      <c r="T718" s="156"/>
      <c r="U718" s="156"/>
      <c r="V718" s="156"/>
      <c r="W718" s="156"/>
      <c r="X718" s="156"/>
      <c r="Y718" s="156"/>
      <c r="Z718" s="156"/>
      <c r="AA718" s="156"/>
      <c r="AB718" s="156"/>
      <c r="AC718" s="156"/>
      <c r="AD718" s="156"/>
      <c r="AE718" s="156"/>
      <c r="AF718" s="156"/>
      <c r="AG718" s="156"/>
      <c r="AH718" s="156"/>
      <c r="AI718" s="156"/>
      <c r="AJ718" s="156"/>
      <c r="AK718" s="156"/>
      <c r="AL718" s="156"/>
      <c r="AM718" s="156"/>
      <c r="AN718" s="156"/>
      <c r="AO718" s="156"/>
      <c r="AP718" s="156"/>
      <c r="AQ718" s="156"/>
      <c r="AR718" s="156"/>
      <c r="AS718" s="156"/>
      <c r="AT718" s="156"/>
      <c r="AU718" s="156"/>
      <c r="AV718" s="156"/>
    </row>
    <row r="719" spans="1:48" s="157" customFormat="1" ht="12.75">
      <c r="A719" s="3"/>
      <c r="C719" s="226"/>
      <c r="D719" s="4"/>
      <c r="T719" s="156"/>
      <c r="U719" s="156"/>
      <c r="V719" s="156"/>
      <c r="W719" s="156"/>
      <c r="X719" s="156"/>
      <c r="Y719" s="156"/>
      <c r="Z719" s="156"/>
      <c r="AA719" s="156"/>
      <c r="AB719" s="156"/>
      <c r="AC719" s="156"/>
      <c r="AD719" s="156"/>
      <c r="AE719" s="156"/>
      <c r="AF719" s="156"/>
      <c r="AG719" s="156"/>
      <c r="AH719" s="156"/>
      <c r="AI719" s="156"/>
      <c r="AJ719" s="156"/>
      <c r="AK719" s="156"/>
      <c r="AL719" s="156"/>
      <c r="AM719" s="156"/>
      <c r="AN719" s="156"/>
      <c r="AO719" s="156"/>
      <c r="AP719" s="156"/>
      <c r="AQ719" s="156"/>
      <c r="AR719" s="156"/>
      <c r="AS719" s="156"/>
      <c r="AT719" s="156"/>
      <c r="AU719" s="156"/>
      <c r="AV719" s="156"/>
    </row>
    <row r="720" spans="1:48" s="157" customFormat="1" ht="12.75">
      <c r="A720" s="3"/>
      <c r="C720" s="226"/>
      <c r="D720" s="4"/>
      <c r="T720" s="156"/>
      <c r="U720" s="156"/>
      <c r="V720" s="156"/>
      <c r="W720" s="156"/>
      <c r="X720" s="156"/>
      <c r="Y720" s="156"/>
      <c r="Z720" s="156"/>
      <c r="AA720" s="156"/>
      <c r="AB720" s="156"/>
      <c r="AC720" s="156"/>
      <c r="AD720" s="156"/>
      <c r="AE720" s="156"/>
      <c r="AF720" s="156"/>
      <c r="AG720" s="156"/>
      <c r="AH720" s="156"/>
      <c r="AI720" s="156"/>
      <c r="AJ720" s="156"/>
      <c r="AK720" s="156"/>
      <c r="AL720" s="156"/>
      <c r="AM720" s="156"/>
      <c r="AN720" s="156"/>
      <c r="AO720" s="156"/>
      <c r="AP720" s="156"/>
      <c r="AQ720" s="156"/>
      <c r="AR720" s="156"/>
      <c r="AS720" s="156"/>
      <c r="AT720" s="156"/>
      <c r="AU720" s="156"/>
      <c r="AV720" s="156"/>
    </row>
    <row r="721" spans="1:48" s="157" customFormat="1" ht="12.75">
      <c r="A721" s="3"/>
      <c r="C721" s="226"/>
      <c r="D721" s="4"/>
      <c r="T721" s="156"/>
      <c r="U721" s="156"/>
      <c r="V721" s="156"/>
      <c r="W721" s="156"/>
      <c r="X721" s="156"/>
      <c r="Y721" s="156"/>
      <c r="Z721" s="156"/>
      <c r="AA721" s="156"/>
      <c r="AB721" s="156"/>
      <c r="AC721" s="156"/>
      <c r="AD721" s="156"/>
      <c r="AE721" s="156"/>
      <c r="AF721" s="156"/>
      <c r="AG721" s="156"/>
      <c r="AH721" s="156"/>
      <c r="AI721" s="156"/>
      <c r="AJ721" s="156"/>
      <c r="AK721" s="156"/>
      <c r="AL721" s="156"/>
      <c r="AM721" s="156"/>
      <c r="AN721" s="156"/>
      <c r="AO721" s="156"/>
      <c r="AP721" s="156"/>
      <c r="AQ721" s="156"/>
      <c r="AR721" s="156"/>
      <c r="AS721" s="156"/>
      <c r="AT721" s="156"/>
      <c r="AU721" s="156"/>
      <c r="AV721" s="156"/>
    </row>
    <row r="722" spans="1:48" s="157" customFormat="1" ht="12.75">
      <c r="A722" s="3"/>
      <c r="C722" s="226"/>
      <c r="D722" s="4"/>
      <c r="T722" s="156"/>
      <c r="U722" s="156"/>
      <c r="V722" s="156"/>
      <c r="W722" s="156"/>
      <c r="X722" s="156"/>
      <c r="Y722" s="156"/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6"/>
      <c r="AK722" s="156"/>
      <c r="AL722" s="156"/>
      <c r="AM722" s="156"/>
      <c r="AN722" s="156"/>
      <c r="AO722" s="156"/>
      <c r="AP722" s="156"/>
      <c r="AQ722" s="156"/>
      <c r="AR722" s="156"/>
      <c r="AS722" s="156"/>
      <c r="AT722" s="156"/>
      <c r="AU722" s="156"/>
      <c r="AV722" s="156"/>
    </row>
    <row r="723" spans="1:48" s="157" customFormat="1" ht="12.75">
      <c r="A723" s="3"/>
      <c r="C723" s="226"/>
      <c r="D723" s="4"/>
      <c r="T723" s="156"/>
      <c r="U723" s="156"/>
      <c r="V723" s="156"/>
      <c r="W723" s="156"/>
      <c r="X723" s="156"/>
      <c r="Y723" s="156"/>
      <c r="Z723" s="156"/>
      <c r="AA723" s="156"/>
      <c r="AB723" s="156"/>
      <c r="AC723" s="156"/>
      <c r="AD723" s="156"/>
      <c r="AE723" s="156"/>
      <c r="AF723" s="156"/>
      <c r="AG723" s="156"/>
      <c r="AH723" s="156"/>
      <c r="AI723" s="156"/>
      <c r="AJ723" s="156"/>
      <c r="AK723" s="156"/>
      <c r="AL723" s="156"/>
      <c r="AM723" s="156"/>
      <c r="AN723" s="156"/>
      <c r="AO723" s="156"/>
      <c r="AP723" s="156"/>
      <c r="AQ723" s="156"/>
      <c r="AR723" s="156"/>
      <c r="AS723" s="156"/>
      <c r="AT723" s="156"/>
      <c r="AU723" s="156"/>
      <c r="AV723" s="156"/>
    </row>
    <row r="724" spans="1:48" s="157" customFormat="1" ht="12.75">
      <c r="A724" s="3"/>
      <c r="C724" s="226"/>
      <c r="D724" s="4"/>
      <c r="T724" s="156"/>
      <c r="U724" s="156"/>
      <c r="V724" s="156"/>
      <c r="W724" s="156"/>
      <c r="X724" s="156"/>
      <c r="Y724" s="156"/>
      <c r="Z724" s="156"/>
      <c r="AA724" s="156"/>
      <c r="AB724" s="156"/>
      <c r="AC724" s="156"/>
      <c r="AD724" s="156"/>
      <c r="AE724" s="156"/>
      <c r="AF724" s="156"/>
      <c r="AG724" s="156"/>
      <c r="AH724" s="156"/>
      <c r="AI724" s="156"/>
      <c r="AJ724" s="156"/>
      <c r="AK724" s="156"/>
      <c r="AL724" s="156"/>
      <c r="AM724" s="156"/>
      <c r="AN724" s="156"/>
      <c r="AO724" s="156"/>
      <c r="AP724" s="156"/>
      <c r="AQ724" s="156"/>
      <c r="AR724" s="156"/>
      <c r="AS724" s="156"/>
      <c r="AT724" s="156"/>
      <c r="AU724" s="156"/>
      <c r="AV724" s="156"/>
    </row>
    <row r="725" spans="1:48" s="157" customFormat="1" ht="12.75">
      <c r="A725" s="3"/>
      <c r="C725" s="226"/>
      <c r="D725" s="4"/>
      <c r="T725" s="156"/>
      <c r="U725" s="156"/>
      <c r="V725" s="156"/>
      <c r="W725" s="156"/>
      <c r="X725" s="156"/>
      <c r="Y725" s="156"/>
      <c r="Z725" s="156"/>
      <c r="AA725" s="156"/>
      <c r="AB725" s="156"/>
      <c r="AC725" s="156"/>
      <c r="AD725" s="156"/>
      <c r="AE725" s="156"/>
      <c r="AF725" s="156"/>
      <c r="AG725" s="156"/>
      <c r="AH725" s="156"/>
      <c r="AI725" s="156"/>
      <c r="AJ725" s="156"/>
      <c r="AK725" s="156"/>
      <c r="AL725" s="156"/>
      <c r="AM725" s="156"/>
      <c r="AN725" s="156"/>
      <c r="AO725" s="156"/>
      <c r="AP725" s="156"/>
      <c r="AQ725" s="156"/>
      <c r="AR725" s="156"/>
      <c r="AS725" s="156"/>
      <c r="AT725" s="156"/>
      <c r="AU725" s="156"/>
      <c r="AV725" s="156"/>
    </row>
    <row r="726" spans="1:48" s="157" customFormat="1" ht="12.75">
      <c r="A726" s="3"/>
      <c r="C726" s="226"/>
      <c r="D726" s="4"/>
      <c r="T726" s="156"/>
      <c r="U726" s="156"/>
      <c r="V726" s="156"/>
      <c r="W726" s="156"/>
      <c r="X726" s="156"/>
      <c r="Y726" s="156"/>
      <c r="Z726" s="156"/>
      <c r="AA726" s="156"/>
      <c r="AB726" s="156"/>
      <c r="AC726" s="156"/>
      <c r="AD726" s="156"/>
      <c r="AE726" s="156"/>
      <c r="AF726" s="156"/>
      <c r="AG726" s="156"/>
      <c r="AH726" s="156"/>
      <c r="AI726" s="156"/>
      <c r="AJ726" s="156"/>
      <c r="AK726" s="156"/>
      <c r="AL726" s="156"/>
      <c r="AM726" s="156"/>
      <c r="AN726" s="156"/>
      <c r="AO726" s="156"/>
      <c r="AP726" s="156"/>
      <c r="AQ726" s="156"/>
      <c r="AR726" s="156"/>
      <c r="AS726" s="156"/>
      <c r="AT726" s="156"/>
      <c r="AU726" s="156"/>
      <c r="AV726" s="156"/>
    </row>
    <row r="727" spans="1:48" s="157" customFormat="1" ht="12.75">
      <c r="A727" s="3"/>
      <c r="C727" s="226"/>
      <c r="D727" s="4"/>
      <c r="T727" s="156"/>
      <c r="U727" s="156"/>
      <c r="V727" s="156"/>
      <c r="W727" s="156"/>
      <c r="X727" s="156"/>
      <c r="Y727" s="156"/>
      <c r="Z727" s="156"/>
      <c r="AA727" s="156"/>
      <c r="AB727" s="156"/>
      <c r="AC727" s="156"/>
      <c r="AD727" s="156"/>
      <c r="AE727" s="156"/>
      <c r="AF727" s="156"/>
      <c r="AG727" s="156"/>
      <c r="AH727" s="156"/>
      <c r="AI727" s="156"/>
      <c r="AJ727" s="156"/>
      <c r="AK727" s="156"/>
      <c r="AL727" s="156"/>
      <c r="AM727" s="156"/>
      <c r="AN727" s="156"/>
      <c r="AO727" s="156"/>
      <c r="AP727" s="156"/>
      <c r="AQ727" s="156"/>
      <c r="AR727" s="156"/>
      <c r="AS727" s="156"/>
      <c r="AT727" s="156"/>
      <c r="AU727" s="156"/>
      <c r="AV727" s="156"/>
    </row>
    <row r="728" spans="1:48" s="157" customFormat="1" ht="12.75">
      <c r="A728" s="3"/>
      <c r="C728" s="226"/>
      <c r="D728" s="4"/>
      <c r="T728" s="156"/>
      <c r="U728" s="156"/>
      <c r="V728" s="156"/>
      <c r="W728" s="156"/>
      <c r="X728" s="156"/>
      <c r="Y728" s="156"/>
      <c r="Z728" s="156"/>
      <c r="AA728" s="156"/>
      <c r="AB728" s="156"/>
      <c r="AC728" s="156"/>
      <c r="AD728" s="156"/>
      <c r="AE728" s="156"/>
      <c r="AF728" s="156"/>
      <c r="AG728" s="156"/>
      <c r="AH728" s="156"/>
      <c r="AI728" s="156"/>
      <c r="AJ728" s="156"/>
      <c r="AK728" s="156"/>
      <c r="AL728" s="156"/>
      <c r="AM728" s="156"/>
      <c r="AN728" s="156"/>
      <c r="AO728" s="156"/>
      <c r="AP728" s="156"/>
      <c r="AQ728" s="156"/>
      <c r="AR728" s="156"/>
      <c r="AS728" s="156"/>
      <c r="AT728" s="156"/>
      <c r="AU728" s="156"/>
      <c r="AV728" s="156"/>
    </row>
    <row r="729" spans="1:48" s="157" customFormat="1" ht="12.75">
      <c r="A729" s="3"/>
      <c r="C729" s="226"/>
      <c r="D729" s="4"/>
      <c r="T729" s="156"/>
      <c r="U729" s="156"/>
      <c r="V729" s="156"/>
      <c r="W729" s="156"/>
      <c r="X729" s="156"/>
      <c r="Y729" s="156"/>
      <c r="Z729" s="156"/>
      <c r="AA729" s="156"/>
      <c r="AB729" s="156"/>
      <c r="AC729" s="156"/>
      <c r="AD729" s="156"/>
      <c r="AE729" s="156"/>
      <c r="AF729" s="156"/>
      <c r="AG729" s="156"/>
      <c r="AH729" s="156"/>
      <c r="AI729" s="156"/>
      <c r="AJ729" s="156"/>
      <c r="AK729" s="156"/>
      <c r="AL729" s="156"/>
      <c r="AM729" s="156"/>
      <c r="AN729" s="156"/>
      <c r="AO729" s="156"/>
      <c r="AP729" s="156"/>
      <c r="AQ729" s="156"/>
      <c r="AR729" s="156"/>
      <c r="AS729" s="156"/>
      <c r="AT729" s="156"/>
      <c r="AU729" s="156"/>
      <c r="AV729" s="156"/>
    </row>
    <row r="730" spans="1:48" s="157" customFormat="1" ht="12.75">
      <c r="A730" s="3"/>
      <c r="C730" s="226"/>
      <c r="D730" s="4"/>
      <c r="T730" s="156"/>
      <c r="U730" s="156"/>
      <c r="V730" s="156"/>
      <c r="W730" s="156"/>
      <c r="X730" s="156"/>
      <c r="Y730" s="156"/>
      <c r="Z730" s="156"/>
      <c r="AA730" s="156"/>
      <c r="AB730" s="156"/>
      <c r="AC730" s="156"/>
      <c r="AD730" s="156"/>
      <c r="AE730" s="156"/>
      <c r="AF730" s="156"/>
      <c r="AG730" s="156"/>
      <c r="AH730" s="156"/>
      <c r="AI730" s="156"/>
      <c r="AJ730" s="156"/>
      <c r="AK730" s="156"/>
      <c r="AL730" s="156"/>
      <c r="AM730" s="156"/>
      <c r="AN730" s="156"/>
      <c r="AO730" s="156"/>
      <c r="AP730" s="156"/>
      <c r="AQ730" s="156"/>
      <c r="AR730" s="156"/>
      <c r="AS730" s="156"/>
      <c r="AT730" s="156"/>
      <c r="AU730" s="156"/>
      <c r="AV730" s="156"/>
    </row>
    <row r="731" spans="1:48" s="157" customFormat="1" ht="12.75">
      <c r="A731" s="3"/>
      <c r="C731" s="226"/>
      <c r="D731" s="4"/>
      <c r="T731" s="156"/>
      <c r="U731" s="156"/>
      <c r="V731" s="156"/>
      <c r="W731" s="156"/>
      <c r="X731" s="156"/>
      <c r="Y731" s="156"/>
      <c r="Z731" s="156"/>
      <c r="AA731" s="156"/>
      <c r="AB731" s="156"/>
      <c r="AC731" s="156"/>
      <c r="AD731" s="156"/>
      <c r="AE731" s="156"/>
      <c r="AF731" s="156"/>
      <c r="AG731" s="156"/>
      <c r="AH731" s="156"/>
      <c r="AI731" s="156"/>
      <c r="AJ731" s="156"/>
      <c r="AK731" s="156"/>
      <c r="AL731" s="156"/>
      <c r="AM731" s="156"/>
      <c r="AN731" s="156"/>
      <c r="AO731" s="156"/>
      <c r="AP731" s="156"/>
      <c r="AQ731" s="156"/>
      <c r="AR731" s="156"/>
      <c r="AS731" s="156"/>
      <c r="AT731" s="156"/>
      <c r="AU731" s="156"/>
      <c r="AV731" s="156"/>
    </row>
    <row r="732" spans="1:48" s="157" customFormat="1" ht="12.75">
      <c r="A732" s="3"/>
      <c r="C732" s="226"/>
      <c r="D732" s="4"/>
      <c r="T732" s="156"/>
      <c r="U732" s="156"/>
      <c r="V732" s="156"/>
      <c r="W732" s="156"/>
      <c r="X732" s="156"/>
      <c r="Y732" s="156"/>
      <c r="Z732" s="156"/>
      <c r="AA732" s="156"/>
      <c r="AB732" s="156"/>
      <c r="AC732" s="156"/>
      <c r="AD732" s="156"/>
      <c r="AE732" s="156"/>
      <c r="AF732" s="156"/>
      <c r="AG732" s="156"/>
      <c r="AH732" s="156"/>
      <c r="AI732" s="156"/>
      <c r="AJ732" s="156"/>
      <c r="AK732" s="156"/>
      <c r="AL732" s="156"/>
      <c r="AM732" s="156"/>
      <c r="AN732" s="156"/>
      <c r="AO732" s="156"/>
      <c r="AP732" s="156"/>
      <c r="AQ732" s="156"/>
      <c r="AR732" s="156"/>
      <c r="AS732" s="156"/>
      <c r="AT732" s="156"/>
      <c r="AU732" s="156"/>
      <c r="AV732" s="156"/>
    </row>
    <row r="733" spans="1:48" s="157" customFormat="1" ht="12.75">
      <c r="A733" s="3"/>
      <c r="C733" s="226"/>
      <c r="D733" s="4"/>
      <c r="T733" s="156"/>
      <c r="U733" s="156"/>
      <c r="V733" s="156"/>
      <c r="W733" s="156"/>
      <c r="X733" s="156"/>
      <c r="Y733" s="156"/>
      <c r="Z733" s="156"/>
      <c r="AA733" s="156"/>
      <c r="AB733" s="156"/>
      <c r="AC733" s="156"/>
      <c r="AD733" s="156"/>
      <c r="AE733" s="156"/>
      <c r="AF733" s="156"/>
      <c r="AG733" s="156"/>
      <c r="AH733" s="156"/>
      <c r="AI733" s="156"/>
      <c r="AJ733" s="156"/>
      <c r="AK733" s="156"/>
      <c r="AL733" s="156"/>
      <c r="AM733" s="156"/>
      <c r="AN733" s="156"/>
      <c r="AO733" s="156"/>
      <c r="AP733" s="156"/>
      <c r="AQ733" s="156"/>
      <c r="AR733" s="156"/>
      <c r="AS733" s="156"/>
      <c r="AT733" s="156"/>
      <c r="AU733" s="156"/>
      <c r="AV733" s="156"/>
    </row>
    <row r="734" spans="1:48" s="157" customFormat="1" ht="12.75">
      <c r="A734" s="3"/>
      <c r="C734" s="226"/>
      <c r="D734" s="4"/>
      <c r="T734" s="156"/>
      <c r="U734" s="156"/>
      <c r="V734" s="156"/>
      <c r="W734" s="156"/>
      <c r="X734" s="156"/>
      <c r="Y734" s="156"/>
      <c r="Z734" s="156"/>
      <c r="AA734" s="156"/>
      <c r="AB734" s="156"/>
      <c r="AC734" s="156"/>
      <c r="AD734" s="156"/>
      <c r="AE734" s="156"/>
      <c r="AF734" s="156"/>
      <c r="AG734" s="156"/>
      <c r="AH734" s="156"/>
      <c r="AI734" s="156"/>
      <c r="AJ734" s="156"/>
      <c r="AK734" s="156"/>
      <c r="AL734" s="156"/>
      <c r="AM734" s="156"/>
      <c r="AN734" s="156"/>
      <c r="AO734" s="156"/>
      <c r="AP734" s="156"/>
      <c r="AQ734" s="156"/>
      <c r="AR734" s="156"/>
      <c r="AS734" s="156"/>
      <c r="AT734" s="156"/>
      <c r="AU734" s="156"/>
      <c r="AV734" s="156"/>
    </row>
    <row r="735" spans="1:48" s="157" customFormat="1" ht="12.75">
      <c r="A735" s="3"/>
      <c r="C735" s="226"/>
      <c r="D735" s="4"/>
      <c r="T735" s="156"/>
      <c r="U735" s="156"/>
      <c r="V735" s="156"/>
      <c r="W735" s="156"/>
      <c r="X735" s="156"/>
      <c r="Y735" s="156"/>
      <c r="Z735" s="156"/>
      <c r="AA735" s="156"/>
      <c r="AB735" s="156"/>
      <c r="AC735" s="156"/>
      <c r="AD735" s="156"/>
      <c r="AE735" s="156"/>
      <c r="AF735" s="156"/>
      <c r="AG735" s="156"/>
      <c r="AH735" s="156"/>
      <c r="AI735" s="156"/>
      <c r="AJ735" s="156"/>
      <c r="AK735" s="156"/>
      <c r="AL735" s="156"/>
      <c r="AM735" s="156"/>
      <c r="AN735" s="156"/>
      <c r="AO735" s="156"/>
      <c r="AP735" s="156"/>
      <c r="AQ735" s="156"/>
      <c r="AR735" s="156"/>
      <c r="AS735" s="156"/>
      <c r="AT735" s="156"/>
      <c r="AU735" s="156"/>
      <c r="AV735" s="156"/>
    </row>
    <row r="736" spans="1:48" s="157" customFormat="1" ht="12.75">
      <c r="A736" s="3"/>
      <c r="C736" s="226"/>
      <c r="D736" s="4"/>
      <c r="T736" s="156"/>
      <c r="U736" s="156"/>
      <c r="V736" s="156"/>
      <c r="W736" s="156"/>
      <c r="X736" s="156"/>
      <c r="Y736" s="156"/>
      <c r="Z736" s="156"/>
      <c r="AA736" s="156"/>
      <c r="AB736" s="156"/>
      <c r="AC736" s="156"/>
      <c r="AD736" s="156"/>
      <c r="AE736" s="156"/>
      <c r="AF736" s="156"/>
      <c r="AG736" s="156"/>
      <c r="AH736" s="156"/>
      <c r="AI736" s="156"/>
      <c r="AJ736" s="156"/>
      <c r="AK736" s="156"/>
      <c r="AL736" s="156"/>
      <c r="AM736" s="156"/>
      <c r="AN736" s="156"/>
      <c r="AO736" s="156"/>
      <c r="AP736" s="156"/>
      <c r="AQ736" s="156"/>
      <c r="AR736" s="156"/>
      <c r="AS736" s="156"/>
      <c r="AT736" s="156"/>
      <c r="AU736" s="156"/>
      <c r="AV736" s="156"/>
    </row>
    <row r="737" spans="1:48" s="157" customFormat="1" ht="12.75">
      <c r="A737" s="3"/>
      <c r="C737" s="226"/>
      <c r="D737" s="4"/>
      <c r="T737" s="156"/>
      <c r="U737" s="156"/>
      <c r="V737" s="156"/>
      <c r="W737" s="156"/>
      <c r="X737" s="156"/>
      <c r="Y737" s="156"/>
      <c r="Z737" s="156"/>
      <c r="AA737" s="156"/>
      <c r="AB737" s="156"/>
      <c r="AC737" s="156"/>
      <c r="AD737" s="156"/>
      <c r="AE737" s="156"/>
      <c r="AF737" s="156"/>
      <c r="AG737" s="156"/>
      <c r="AH737" s="156"/>
      <c r="AI737" s="156"/>
      <c r="AJ737" s="156"/>
      <c r="AK737" s="156"/>
      <c r="AL737" s="156"/>
      <c r="AM737" s="156"/>
      <c r="AN737" s="156"/>
      <c r="AO737" s="156"/>
      <c r="AP737" s="156"/>
      <c r="AQ737" s="156"/>
      <c r="AR737" s="156"/>
      <c r="AS737" s="156"/>
      <c r="AT737" s="156"/>
      <c r="AU737" s="156"/>
      <c r="AV737" s="156"/>
    </row>
    <row r="738" spans="1:48" s="157" customFormat="1" ht="12.75">
      <c r="A738" s="3"/>
      <c r="C738" s="226"/>
      <c r="D738" s="4"/>
      <c r="T738" s="156"/>
      <c r="U738" s="156"/>
      <c r="V738" s="156"/>
      <c r="W738" s="156"/>
      <c r="X738" s="156"/>
      <c r="Y738" s="156"/>
      <c r="Z738" s="156"/>
      <c r="AA738" s="156"/>
      <c r="AB738" s="156"/>
      <c r="AC738" s="156"/>
      <c r="AD738" s="156"/>
      <c r="AE738" s="156"/>
      <c r="AF738" s="156"/>
      <c r="AG738" s="156"/>
      <c r="AH738" s="156"/>
      <c r="AI738" s="156"/>
      <c r="AJ738" s="156"/>
      <c r="AK738" s="156"/>
      <c r="AL738" s="156"/>
      <c r="AM738" s="156"/>
      <c r="AN738" s="156"/>
      <c r="AO738" s="156"/>
      <c r="AP738" s="156"/>
      <c r="AQ738" s="156"/>
      <c r="AR738" s="156"/>
      <c r="AS738" s="156"/>
      <c r="AT738" s="156"/>
      <c r="AU738" s="156"/>
      <c r="AV738" s="156"/>
    </row>
    <row r="739" spans="1:48" s="157" customFormat="1" ht="12.75">
      <c r="A739" s="3"/>
      <c r="C739" s="226"/>
      <c r="D739" s="4"/>
      <c r="T739" s="156"/>
      <c r="U739" s="156"/>
      <c r="V739" s="156"/>
      <c r="W739" s="156"/>
      <c r="X739" s="156"/>
      <c r="Y739" s="156"/>
      <c r="Z739" s="156"/>
      <c r="AA739" s="156"/>
      <c r="AB739" s="156"/>
      <c r="AC739" s="156"/>
      <c r="AD739" s="156"/>
      <c r="AE739" s="156"/>
      <c r="AF739" s="156"/>
      <c r="AG739" s="156"/>
      <c r="AH739" s="156"/>
      <c r="AI739" s="156"/>
      <c r="AJ739" s="156"/>
      <c r="AK739" s="156"/>
      <c r="AL739" s="156"/>
      <c r="AM739" s="156"/>
      <c r="AN739" s="156"/>
      <c r="AO739" s="156"/>
      <c r="AP739" s="156"/>
      <c r="AQ739" s="156"/>
      <c r="AR739" s="156"/>
      <c r="AS739" s="156"/>
      <c r="AT739" s="156"/>
      <c r="AU739" s="156"/>
      <c r="AV739" s="156"/>
    </row>
    <row r="740" spans="1:48" s="157" customFormat="1" ht="12.75">
      <c r="A740" s="3"/>
      <c r="C740" s="226"/>
      <c r="D740" s="4"/>
      <c r="T740" s="156"/>
      <c r="U740" s="156"/>
      <c r="V740" s="156"/>
      <c r="W740" s="156"/>
      <c r="X740" s="156"/>
      <c r="Y740" s="156"/>
      <c r="Z740" s="156"/>
      <c r="AA740" s="156"/>
      <c r="AB740" s="156"/>
      <c r="AC740" s="156"/>
      <c r="AD740" s="156"/>
      <c r="AE740" s="156"/>
      <c r="AF740" s="156"/>
      <c r="AG740" s="156"/>
      <c r="AH740" s="156"/>
      <c r="AI740" s="156"/>
      <c r="AJ740" s="156"/>
      <c r="AK740" s="156"/>
      <c r="AL740" s="156"/>
      <c r="AM740" s="156"/>
      <c r="AN740" s="156"/>
      <c r="AO740" s="156"/>
      <c r="AP740" s="156"/>
      <c r="AQ740" s="156"/>
      <c r="AR740" s="156"/>
      <c r="AS740" s="156"/>
      <c r="AT740" s="156"/>
      <c r="AU740" s="156"/>
      <c r="AV740" s="156"/>
    </row>
    <row r="741" spans="1:48" s="157" customFormat="1" ht="12.75">
      <c r="A741" s="3"/>
      <c r="C741" s="226"/>
      <c r="D741" s="4"/>
      <c r="T741" s="156"/>
      <c r="U741" s="156"/>
      <c r="V741" s="156"/>
      <c r="W741" s="156"/>
      <c r="X741" s="156"/>
      <c r="Y741" s="156"/>
      <c r="Z741" s="156"/>
      <c r="AA741" s="156"/>
      <c r="AB741" s="156"/>
      <c r="AC741" s="156"/>
      <c r="AD741" s="156"/>
      <c r="AE741" s="156"/>
      <c r="AF741" s="156"/>
      <c r="AG741" s="156"/>
      <c r="AH741" s="156"/>
      <c r="AI741" s="156"/>
      <c r="AJ741" s="156"/>
      <c r="AK741" s="156"/>
      <c r="AL741" s="156"/>
      <c r="AM741" s="156"/>
      <c r="AN741" s="156"/>
      <c r="AO741" s="156"/>
      <c r="AP741" s="156"/>
      <c r="AQ741" s="156"/>
      <c r="AR741" s="156"/>
      <c r="AS741" s="156"/>
      <c r="AT741" s="156"/>
      <c r="AU741" s="156"/>
      <c r="AV741" s="156"/>
    </row>
    <row r="742" spans="1:48" s="157" customFormat="1" ht="12.75">
      <c r="A742" s="3"/>
      <c r="C742" s="226"/>
      <c r="D742" s="4"/>
      <c r="T742" s="156"/>
      <c r="U742" s="156"/>
      <c r="V742" s="156"/>
      <c r="W742" s="156"/>
      <c r="X742" s="156"/>
      <c r="Y742" s="156"/>
      <c r="Z742" s="156"/>
      <c r="AA742" s="156"/>
      <c r="AB742" s="156"/>
      <c r="AC742" s="156"/>
      <c r="AD742" s="156"/>
      <c r="AE742" s="156"/>
      <c r="AF742" s="156"/>
      <c r="AG742" s="156"/>
      <c r="AH742" s="156"/>
      <c r="AI742" s="156"/>
      <c r="AJ742" s="156"/>
      <c r="AK742" s="156"/>
      <c r="AL742" s="156"/>
      <c r="AM742" s="156"/>
      <c r="AN742" s="156"/>
      <c r="AO742" s="156"/>
      <c r="AP742" s="156"/>
      <c r="AQ742" s="156"/>
      <c r="AR742" s="156"/>
      <c r="AS742" s="156"/>
      <c r="AT742" s="156"/>
      <c r="AU742" s="156"/>
      <c r="AV742" s="156"/>
    </row>
    <row r="743" spans="1:48" s="157" customFormat="1" ht="12.75">
      <c r="A743" s="3"/>
      <c r="C743" s="226"/>
      <c r="D743" s="4"/>
      <c r="T743" s="156"/>
      <c r="U743" s="156"/>
      <c r="V743" s="156"/>
      <c r="W743" s="156"/>
      <c r="X743" s="156"/>
      <c r="Y743" s="156"/>
      <c r="Z743" s="156"/>
      <c r="AA743" s="156"/>
      <c r="AB743" s="156"/>
      <c r="AC743" s="156"/>
      <c r="AD743" s="156"/>
      <c r="AE743" s="156"/>
      <c r="AF743" s="156"/>
      <c r="AG743" s="156"/>
      <c r="AH743" s="156"/>
      <c r="AI743" s="156"/>
      <c r="AJ743" s="156"/>
      <c r="AK743" s="156"/>
      <c r="AL743" s="156"/>
      <c r="AM743" s="156"/>
      <c r="AN743" s="156"/>
      <c r="AO743" s="156"/>
      <c r="AP743" s="156"/>
      <c r="AQ743" s="156"/>
      <c r="AR743" s="156"/>
      <c r="AS743" s="156"/>
      <c r="AT743" s="156"/>
      <c r="AU743" s="156"/>
      <c r="AV743" s="156"/>
    </row>
    <row r="744" spans="1:48" s="157" customFormat="1" ht="12.75">
      <c r="A744" s="3"/>
      <c r="C744" s="226"/>
      <c r="D744" s="4"/>
      <c r="T744" s="156"/>
      <c r="U744" s="156"/>
      <c r="V744" s="156"/>
      <c r="W744" s="156"/>
      <c r="X744" s="156"/>
      <c r="Y744" s="156"/>
      <c r="Z744" s="156"/>
      <c r="AA744" s="156"/>
      <c r="AB744" s="156"/>
      <c r="AC744" s="156"/>
      <c r="AD744" s="156"/>
      <c r="AE744" s="156"/>
      <c r="AF744" s="156"/>
      <c r="AG744" s="156"/>
      <c r="AH744" s="156"/>
      <c r="AI744" s="156"/>
      <c r="AJ744" s="156"/>
      <c r="AK744" s="156"/>
      <c r="AL744" s="156"/>
      <c r="AM744" s="156"/>
      <c r="AN744" s="156"/>
      <c r="AO744" s="156"/>
      <c r="AP744" s="156"/>
      <c r="AQ744" s="156"/>
      <c r="AR744" s="156"/>
      <c r="AS744" s="156"/>
      <c r="AT744" s="156"/>
      <c r="AU744" s="156"/>
      <c r="AV744" s="156"/>
    </row>
    <row r="745" spans="1:48" s="157" customFormat="1" ht="12.75">
      <c r="A745" s="3"/>
      <c r="C745" s="226"/>
      <c r="D745" s="4"/>
      <c r="T745" s="156"/>
      <c r="U745" s="156"/>
      <c r="V745" s="156"/>
      <c r="W745" s="156"/>
      <c r="X745" s="156"/>
      <c r="Y745" s="156"/>
      <c r="Z745" s="156"/>
      <c r="AA745" s="156"/>
      <c r="AB745" s="156"/>
      <c r="AC745" s="156"/>
      <c r="AD745" s="156"/>
      <c r="AE745" s="156"/>
      <c r="AF745" s="156"/>
      <c r="AG745" s="156"/>
      <c r="AH745" s="156"/>
      <c r="AI745" s="156"/>
      <c r="AJ745" s="156"/>
      <c r="AK745" s="156"/>
      <c r="AL745" s="156"/>
      <c r="AM745" s="156"/>
      <c r="AN745" s="156"/>
      <c r="AO745" s="156"/>
      <c r="AP745" s="156"/>
      <c r="AQ745" s="156"/>
      <c r="AR745" s="156"/>
      <c r="AS745" s="156"/>
      <c r="AT745" s="156"/>
      <c r="AU745" s="156"/>
      <c r="AV745" s="156"/>
    </row>
    <row r="746" spans="1:48" s="157" customFormat="1" ht="12.75">
      <c r="A746" s="3"/>
      <c r="C746" s="226"/>
      <c r="D746" s="4"/>
      <c r="T746" s="156"/>
      <c r="U746" s="156"/>
      <c r="V746" s="156"/>
      <c r="W746" s="156"/>
      <c r="X746" s="156"/>
      <c r="Y746" s="156"/>
      <c r="Z746" s="156"/>
      <c r="AA746" s="156"/>
      <c r="AB746" s="156"/>
      <c r="AC746" s="156"/>
      <c r="AD746" s="156"/>
      <c r="AE746" s="156"/>
      <c r="AF746" s="156"/>
      <c r="AG746" s="156"/>
      <c r="AH746" s="156"/>
      <c r="AI746" s="156"/>
      <c r="AJ746" s="156"/>
      <c r="AK746" s="156"/>
      <c r="AL746" s="156"/>
      <c r="AM746" s="156"/>
      <c r="AN746" s="156"/>
      <c r="AO746" s="156"/>
      <c r="AP746" s="156"/>
      <c r="AQ746" s="156"/>
      <c r="AR746" s="156"/>
      <c r="AS746" s="156"/>
      <c r="AT746" s="156"/>
      <c r="AU746" s="156"/>
      <c r="AV746" s="156"/>
    </row>
    <row r="747" spans="1:48" s="157" customFormat="1" ht="12.75">
      <c r="A747" s="3"/>
      <c r="C747" s="226"/>
      <c r="D747" s="4"/>
      <c r="T747" s="156"/>
      <c r="U747" s="156"/>
      <c r="V747" s="156"/>
      <c r="W747" s="156"/>
      <c r="X747" s="156"/>
      <c r="Y747" s="156"/>
      <c r="Z747" s="156"/>
      <c r="AA747" s="156"/>
      <c r="AB747" s="156"/>
      <c r="AC747" s="156"/>
      <c r="AD747" s="156"/>
      <c r="AE747" s="156"/>
      <c r="AF747" s="156"/>
      <c r="AG747" s="156"/>
      <c r="AH747" s="156"/>
      <c r="AI747" s="156"/>
      <c r="AJ747" s="156"/>
      <c r="AK747" s="156"/>
      <c r="AL747" s="156"/>
      <c r="AM747" s="156"/>
      <c r="AN747" s="156"/>
      <c r="AO747" s="156"/>
      <c r="AP747" s="156"/>
      <c r="AQ747" s="156"/>
      <c r="AR747" s="156"/>
      <c r="AS747" s="156"/>
      <c r="AT747" s="156"/>
      <c r="AU747" s="156"/>
      <c r="AV747" s="156"/>
    </row>
    <row r="748" spans="1:48" s="157" customFormat="1" ht="12.75">
      <c r="A748" s="3"/>
      <c r="C748" s="226"/>
      <c r="D748" s="4"/>
      <c r="T748" s="156"/>
      <c r="U748" s="156"/>
      <c r="V748" s="156"/>
      <c r="W748" s="156"/>
      <c r="X748" s="156"/>
      <c r="Y748" s="156"/>
      <c r="Z748" s="156"/>
      <c r="AA748" s="156"/>
      <c r="AB748" s="156"/>
      <c r="AC748" s="156"/>
      <c r="AD748" s="156"/>
      <c r="AE748" s="156"/>
      <c r="AF748" s="156"/>
      <c r="AG748" s="156"/>
      <c r="AH748" s="156"/>
      <c r="AI748" s="156"/>
      <c r="AJ748" s="156"/>
      <c r="AK748" s="156"/>
      <c r="AL748" s="156"/>
      <c r="AM748" s="156"/>
      <c r="AN748" s="156"/>
      <c r="AO748" s="156"/>
      <c r="AP748" s="156"/>
      <c r="AQ748" s="156"/>
      <c r="AR748" s="156"/>
      <c r="AS748" s="156"/>
      <c r="AT748" s="156"/>
      <c r="AU748" s="156"/>
      <c r="AV748" s="156"/>
    </row>
    <row r="749" spans="1:48" s="157" customFormat="1" ht="12.75">
      <c r="A749" s="3"/>
      <c r="C749" s="226"/>
      <c r="D749" s="4"/>
      <c r="T749" s="156"/>
      <c r="U749" s="156"/>
      <c r="V749" s="156"/>
      <c r="W749" s="156"/>
      <c r="X749" s="156"/>
      <c r="Y749" s="156"/>
      <c r="Z749" s="156"/>
      <c r="AA749" s="156"/>
      <c r="AB749" s="156"/>
      <c r="AC749" s="156"/>
      <c r="AD749" s="156"/>
      <c r="AE749" s="156"/>
      <c r="AF749" s="156"/>
      <c r="AG749" s="156"/>
      <c r="AH749" s="156"/>
      <c r="AI749" s="156"/>
      <c r="AJ749" s="156"/>
      <c r="AK749" s="156"/>
      <c r="AL749" s="156"/>
      <c r="AM749" s="156"/>
      <c r="AN749" s="156"/>
      <c r="AO749" s="156"/>
      <c r="AP749" s="156"/>
      <c r="AQ749" s="156"/>
      <c r="AR749" s="156"/>
      <c r="AS749" s="156"/>
      <c r="AT749" s="156"/>
      <c r="AU749" s="156"/>
      <c r="AV749" s="156"/>
    </row>
    <row r="750" spans="1:48" s="157" customFormat="1" ht="12.75">
      <c r="A750" s="3"/>
      <c r="C750" s="226"/>
      <c r="D750" s="4"/>
      <c r="T750" s="156"/>
      <c r="U750" s="156"/>
      <c r="V750" s="156"/>
      <c r="W750" s="156"/>
      <c r="X750" s="156"/>
      <c r="Y750" s="156"/>
      <c r="Z750" s="156"/>
      <c r="AA750" s="156"/>
      <c r="AB750" s="156"/>
      <c r="AC750" s="156"/>
      <c r="AD750" s="156"/>
      <c r="AE750" s="156"/>
      <c r="AF750" s="156"/>
      <c r="AG750" s="156"/>
      <c r="AH750" s="156"/>
      <c r="AI750" s="156"/>
      <c r="AJ750" s="156"/>
      <c r="AK750" s="156"/>
      <c r="AL750" s="156"/>
      <c r="AM750" s="156"/>
      <c r="AN750" s="156"/>
      <c r="AO750" s="156"/>
      <c r="AP750" s="156"/>
      <c r="AQ750" s="156"/>
      <c r="AR750" s="156"/>
      <c r="AS750" s="156"/>
      <c r="AT750" s="156"/>
      <c r="AU750" s="156"/>
      <c r="AV750" s="156"/>
    </row>
    <row r="751" spans="1:48" s="157" customFormat="1" ht="12.75">
      <c r="A751" s="3"/>
      <c r="C751" s="226"/>
      <c r="D751" s="4"/>
      <c r="T751" s="156"/>
      <c r="U751" s="156"/>
      <c r="V751" s="156"/>
      <c r="W751" s="156"/>
      <c r="X751" s="156"/>
      <c r="Y751" s="156"/>
      <c r="Z751" s="156"/>
      <c r="AA751" s="156"/>
      <c r="AB751" s="156"/>
      <c r="AC751" s="156"/>
      <c r="AD751" s="156"/>
      <c r="AE751" s="156"/>
      <c r="AF751" s="156"/>
      <c r="AG751" s="156"/>
      <c r="AH751" s="156"/>
      <c r="AI751" s="156"/>
      <c r="AJ751" s="156"/>
      <c r="AK751" s="156"/>
      <c r="AL751" s="156"/>
      <c r="AM751" s="156"/>
      <c r="AN751" s="156"/>
      <c r="AO751" s="156"/>
      <c r="AP751" s="156"/>
      <c r="AQ751" s="156"/>
      <c r="AR751" s="156"/>
      <c r="AS751" s="156"/>
      <c r="AT751" s="156"/>
      <c r="AU751" s="156"/>
      <c r="AV751" s="156"/>
    </row>
    <row r="752" spans="1:48" s="157" customFormat="1" ht="12.75">
      <c r="A752" s="3"/>
      <c r="C752" s="226"/>
      <c r="D752" s="4"/>
      <c r="T752" s="156"/>
      <c r="U752" s="156"/>
      <c r="V752" s="156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/>
      <c r="AL752" s="156"/>
      <c r="AM752" s="156"/>
      <c r="AN752" s="156"/>
      <c r="AO752" s="156"/>
      <c r="AP752" s="156"/>
      <c r="AQ752" s="156"/>
      <c r="AR752" s="156"/>
      <c r="AS752" s="156"/>
      <c r="AT752" s="156"/>
      <c r="AU752" s="156"/>
      <c r="AV752" s="156"/>
    </row>
    <row r="753" spans="1:48" s="157" customFormat="1" ht="12.75">
      <c r="A753" s="3"/>
      <c r="C753" s="226"/>
      <c r="D753" s="4"/>
      <c r="T753" s="156"/>
      <c r="U753" s="156"/>
      <c r="V753" s="156"/>
      <c r="W753" s="156"/>
      <c r="X753" s="156"/>
      <c r="Y753" s="156"/>
      <c r="Z753" s="156"/>
      <c r="AA753" s="156"/>
      <c r="AB753" s="156"/>
      <c r="AC753" s="156"/>
      <c r="AD753" s="156"/>
      <c r="AE753" s="156"/>
      <c r="AF753" s="156"/>
      <c r="AG753" s="156"/>
      <c r="AH753" s="156"/>
      <c r="AI753" s="156"/>
      <c r="AJ753" s="156"/>
      <c r="AK753" s="156"/>
      <c r="AL753" s="156"/>
      <c r="AM753" s="156"/>
      <c r="AN753" s="156"/>
      <c r="AO753" s="156"/>
      <c r="AP753" s="156"/>
      <c r="AQ753" s="156"/>
      <c r="AR753" s="156"/>
      <c r="AS753" s="156"/>
      <c r="AT753" s="156"/>
      <c r="AU753" s="156"/>
      <c r="AV753" s="156"/>
    </row>
    <row r="754" spans="1:48" s="157" customFormat="1" ht="12.75">
      <c r="A754" s="3"/>
      <c r="C754" s="226"/>
      <c r="D754" s="4"/>
      <c r="T754" s="156"/>
      <c r="U754" s="156"/>
      <c r="V754" s="156"/>
      <c r="W754" s="156"/>
      <c r="X754" s="156"/>
      <c r="Y754" s="156"/>
      <c r="Z754" s="156"/>
      <c r="AA754" s="156"/>
      <c r="AB754" s="156"/>
      <c r="AC754" s="156"/>
      <c r="AD754" s="156"/>
      <c r="AE754" s="156"/>
      <c r="AF754" s="156"/>
      <c r="AG754" s="156"/>
      <c r="AH754" s="156"/>
      <c r="AI754" s="156"/>
      <c r="AJ754" s="156"/>
      <c r="AK754" s="156"/>
      <c r="AL754" s="156"/>
      <c r="AM754" s="156"/>
      <c r="AN754" s="156"/>
      <c r="AO754" s="156"/>
      <c r="AP754" s="156"/>
      <c r="AQ754" s="156"/>
      <c r="AR754" s="156"/>
      <c r="AS754" s="156"/>
      <c r="AT754" s="156"/>
      <c r="AU754" s="156"/>
      <c r="AV754" s="156"/>
    </row>
    <row r="755" spans="1:48" s="157" customFormat="1" ht="12.75">
      <c r="A755" s="3"/>
      <c r="C755" s="226"/>
      <c r="D755" s="4"/>
      <c r="T755" s="156"/>
      <c r="U755" s="156"/>
      <c r="V755" s="156"/>
      <c r="W755" s="156"/>
      <c r="X755" s="156"/>
      <c r="Y755" s="156"/>
      <c r="Z755" s="156"/>
      <c r="AA755" s="156"/>
      <c r="AB755" s="156"/>
      <c r="AC755" s="156"/>
      <c r="AD755" s="156"/>
      <c r="AE755" s="156"/>
      <c r="AF755" s="156"/>
      <c r="AG755" s="156"/>
      <c r="AH755" s="156"/>
      <c r="AI755" s="156"/>
      <c r="AJ755" s="156"/>
      <c r="AK755" s="156"/>
      <c r="AL755" s="156"/>
      <c r="AM755" s="156"/>
      <c r="AN755" s="156"/>
      <c r="AO755" s="156"/>
      <c r="AP755" s="156"/>
      <c r="AQ755" s="156"/>
      <c r="AR755" s="156"/>
      <c r="AS755" s="156"/>
      <c r="AT755" s="156"/>
      <c r="AU755" s="156"/>
      <c r="AV755" s="156"/>
    </row>
    <row r="756" spans="1:48" s="157" customFormat="1" ht="12.75">
      <c r="A756" s="3"/>
      <c r="C756" s="226"/>
      <c r="D756" s="4"/>
      <c r="T756" s="156"/>
      <c r="U756" s="156"/>
      <c r="V756" s="156"/>
      <c r="W756" s="156"/>
      <c r="X756" s="156"/>
      <c r="Y756" s="156"/>
      <c r="Z756" s="156"/>
      <c r="AA756" s="156"/>
      <c r="AB756" s="156"/>
      <c r="AC756" s="156"/>
      <c r="AD756" s="156"/>
      <c r="AE756" s="156"/>
      <c r="AF756" s="156"/>
      <c r="AG756" s="156"/>
      <c r="AH756" s="156"/>
      <c r="AI756" s="156"/>
      <c r="AJ756" s="156"/>
      <c r="AK756" s="156"/>
      <c r="AL756" s="156"/>
      <c r="AM756" s="156"/>
      <c r="AN756" s="156"/>
      <c r="AO756" s="156"/>
      <c r="AP756" s="156"/>
      <c r="AQ756" s="156"/>
      <c r="AR756" s="156"/>
      <c r="AS756" s="156"/>
      <c r="AT756" s="156"/>
      <c r="AU756" s="156"/>
      <c r="AV756" s="156"/>
    </row>
    <row r="757" spans="1:48" s="157" customFormat="1" ht="12.75">
      <c r="A757" s="3"/>
      <c r="C757" s="226"/>
      <c r="D757" s="4"/>
      <c r="T757" s="156"/>
      <c r="U757" s="156"/>
      <c r="V757" s="156"/>
      <c r="W757" s="156"/>
      <c r="X757" s="156"/>
      <c r="Y757" s="156"/>
      <c r="Z757" s="156"/>
      <c r="AA757" s="156"/>
      <c r="AB757" s="156"/>
      <c r="AC757" s="156"/>
      <c r="AD757" s="156"/>
      <c r="AE757" s="156"/>
      <c r="AF757" s="156"/>
      <c r="AG757" s="156"/>
      <c r="AH757" s="156"/>
      <c r="AI757" s="156"/>
      <c r="AJ757" s="156"/>
      <c r="AK757" s="156"/>
      <c r="AL757" s="156"/>
      <c r="AM757" s="156"/>
      <c r="AN757" s="156"/>
      <c r="AO757" s="156"/>
      <c r="AP757" s="156"/>
      <c r="AQ757" s="156"/>
      <c r="AR757" s="156"/>
      <c r="AS757" s="156"/>
      <c r="AT757" s="156"/>
      <c r="AU757" s="156"/>
      <c r="AV757" s="156"/>
    </row>
    <row r="758" spans="1:48" s="157" customFormat="1" ht="12.75">
      <c r="A758" s="3"/>
      <c r="C758" s="226"/>
      <c r="D758" s="4"/>
      <c r="T758" s="156"/>
      <c r="U758" s="156"/>
      <c r="V758" s="156"/>
      <c r="W758" s="156"/>
      <c r="X758" s="156"/>
      <c r="Y758" s="156"/>
      <c r="Z758" s="156"/>
      <c r="AA758" s="156"/>
      <c r="AB758" s="156"/>
      <c r="AC758" s="156"/>
      <c r="AD758" s="156"/>
      <c r="AE758" s="156"/>
      <c r="AF758" s="156"/>
      <c r="AG758" s="156"/>
      <c r="AH758" s="156"/>
      <c r="AI758" s="156"/>
      <c r="AJ758" s="156"/>
      <c r="AK758" s="156"/>
      <c r="AL758" s="156"/>
      <c r="AM758" s="156"/>
      <c r="AN758" s="156"/>
      <c r="AO758" s="156"/>
      <c r="AP758" s="156"/>
      <c r="AQ758" s="156"/>
      <c r="AR758" s="156"/>
      <c r="AS758" s="156"/>
      <c r="AT758" s="156"/>
      <c r="AU758" s="156"/>
      <c r="AV758" s="156"/>
    </row>
    <row r="759" spans="1:48" s="157" customFormat="1" ht="12.75">
      <c r="A759" s="3"/>
      <c r="C759" s="226"/>
      <c r="D759" s="4"/>
      <c r="T759" s="156"/>
      <c r="U759" s="156"/>
      <c r="V759" s="156"/>
      <c r="W759" s="156"/>
      <c r="X759" s="156"/>
      <c r="Y759" s="156"/>
      <c r="Z759" s="156"/>
      <c r="AA759" s="156"/>
      <c r="AB759" s="156"/>
      <c r="AC759" s="156"/>
      <c r="AD759" s="156"/>
      <c r="AE759" s="156"/>
      <c r="AF759" s="156"/>
      <c r="AG759" s="156"/>
      <c r="AH759" s="156"/>
      <c r="AI759" s="156"/>
      <c r="AJ759" s="156"/>
      <c r="AK759" s="156"/>
      <c r="AL759" s="156"/>
      <c r="AM759" s="156"/>
      <c r="AN759" s="156"/>
      <c r="AO759" s="156"/>
      <c r="AP759" s="156"/>
      <c r="AQ759" s="156"/>
      <c r="AR759" s="156"/>
      <c r="AS759" s="156"/>
      <c r="AT759" s="156"/>
      <c r="AU759" s="156"/>
      <c r="AV759" s="156"/>
    </row>
    <row r="760" spans="1:48" s="157" customFormat="1" ht="12.75">
      <c r="A760" s="3"/>
      <c r="C760" s="226"/>
      <c r="D760" s="4"/>
      <c r="T760" s="156"/>
      <c r="U760" s="156"/>
      <c r="V760" s="156"/>
      <c r="W760" s="156"/>
      <c r="X760" s="156"/>
      <c r="Y760" s="156"/>
      <c r="Z760" s="156"/>
      <c r="AA760" s="156"/>
      <c r="AB760" s="156"/>
      <c r="AC760" s="156"/>
      <c r="AD760" s="156"/>
      <c r="AE760" s="156"/>
      <c r="AF760" s="156"/>
      <c r="AG760" s="156"/>
      <c r="AH760" s="156"/>
      <c r="AI760" s="156"/>
      <c r="AJ760" s="156"/>
      <c r="AK760" s="156"/>
      <c r="AL760" s="156"/>
      <c r="AM760" s="156"/>
      <c r="AN760" s="156"/>
      <c r="AO760" s="156"/>
      <c r="AP760" s="156"/>
      <c r="AQ760" s="156"/>
      <c r="AR760" s="156"/>
      <c r="AS760" s="156"/>
      <c r="AT760" s="156"/>
      <c r="AU760" s="156"/>
      <c r="AV760" s="156"/>
    </row>
    <row r="761" spans="1:48" s="157" customFormat="1" ht="12.75">
      <c r="A761" s="3"/>
      <c r="C761" s="226"/>
      <c r="D761" s="4"/>
      <c r="T761" s="156"/>
      <c r="U761" s="156"/>
      <c r="V761" s="156"/>
      <c r="W761" s="156"/>
      <c r="X761" s="156"/>
      <c r="Y761" s="156"/>
      <c r="Z761" s="156"/>
      <c r="AA761" s="156"/>
      <c r="AB761" s="156"/>
      <c r="AC761" s="156"/>
      <c r="AD761" s="156"/>
      <c r="AE761" s="156"/>
      <c r="AF761" s="156"/>
      <c r="AG761" s="156"/>
      <c r="AH761" s="156"/>
      <c r="AI761" s="156"/>
      <c r="AJ761" s="156"/>
      <c r="AK761" s="156"/>
      <c r="AL761" s="156"/>
      <c r="AM761" s="156"/>
      <c r="AN761" s="156"/>
      <c r="AO761" s="156"/>
      <c r="AP761" s="156"/>
      <c r="AQ761" s="156"/>
      <c r="AR761" s="156"/>
      <c r="AS761" s="156"/>
      <c r="AT761" s="156"/>
      <c r="AU761" s="156"/>
      <c r="AV761" s="156"/>
    </row>
    <row r="762" spans="1:48" s="157" customFormat="1" ht="12.75">
      <c r="A762" s="3"/>
      <c r="C762" s="226"/>
      <c r="D762" s="4"/>
      <c r="T762" s="156"/>
      <c r="U762" s="156"/>
      <c r="V762" s="156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6"/>
      <c r="AK762" s="156"/>
      <c r="AL762" s="156"/>
      <c r="AM762" s="156"/>
      <c r="AN762" s="156"/>
      <c r="AO762" s="156"/>
      <c r="AP762" s="156"/>
      <c r="AQ762" s="156"/>
      <c r="AR762" s="156"/>
      <c r="AS762" s="156"/>
      <c r="AT762" s="156"/>
      <c r="AU762" s="156"/>
      <c r="AV762" s="156"/>
    </row>
    <row r="763" spans="1:48" s="157" customFormat="1" ht="12.75">
      <c r="A763" s="3"/>
      <c r="C763" s="226"/>
      <c r="D763" s="4"/>
      <c r="T763" s="156"/>
      <c r="U763" s="156"/>
      <c r="V763" s="156"/>
      <c r="W763" s="156"/>
      <c r="X763" s="156"/>
      <c r="Y763" s="156"/>
      <c r="Z763" s="156"/>
      <c r="AA763" s="156"/>
      <c r="AB763" s="156"/>
      <c r="AC763" s="156"/>
      <c r="AD763" s="156"/>
      <c r="AE763" s="156"/>
      <c r="AF763" s="156"/>
      <c r="AG763" s="156"/>
      <c r="AH763" s="156"/>
      <c r="AI763" s="156"/>
      <c r="AJ763" s="156"/>
      <c r="AK763" s="156"/>
      <c r="AL763" s="156"/>
      <c r="AM763" s="156"/>
      <c r="AN763" s="156"/>
      <c r="AO763" s="156"/>
      <c r="AP763" s="156"/>
      <c r="AQ763" s="156"/>
      <c r="AR763" s="156"/>
      <c r="AS763" s="156"/>
      <c r="AT763" s="156"/>
      <c r="AU763" s="156"/>
      <c r="AV763" s="156"/>
    </row>
    <row r="764" spans="1:48" s="157" customFormat="1" ht="12.75">
      <c r="A764" s="3"/>
      <c r="C764" s="226"/>
      <c r="D764" s="4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  <c r="AE764" s="156"/>
      <c r="AF764" s="156"/>
      <c r="AG764" s="156"/>
      <c r="AH764" s="156"/>
      <c r="AI764" s="156"/>
      <c r="AJ764" s="156"/>
      <c r="AK764" s="156"/>
      <c r="AL764" s="156"/>
      <c r="AM764" s="156"/>
      <c r="AN764" s="156"/>
      <c r="AO764" s="156"/>
      <c r="AP764" s="156"/>
      <c r="AQ764" s="156"/>
      <c r="AR764" s="156"/>
      <c r="AS764" s="156"/>
      <c r="AT764" s="156"/>
      <c r="AU764" s="156"/>
      <c r="AV764" s="156"/>
    </row>
    <row r="765" spans="1:48" s="157" customFormat="1" ht="12.75">
      <c r="A765" s="3"/>
      <c r="C765" s="226"/>
      <c r="D765" s="4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  <c r="AE765" s="156"/>
      <c r="AF765" s="156"/>
      <c r="AG765" s="156"/>
      <c r="AH765" s="156"/>
      <c r="AI765" s="156"/>
      <c r="AJ765" s="156"/>
      <c r="AK765" s="156"/>
      <c r="AL765" s="156"/>
      <c r="AM765" s="156"/>
      <c r="AN765" s="156"/>
      <c r="AO765" s="156"/>
      <c r="AP765" s="156"/>
      <c r="AQ765" s="156"/>
      <c r="AR765" s="156"/>
      <c r="AS765" s="156"/>
      <c r="AT765" s="156"/>
      <c r="AU765" s="156"/>
      <c r="AV765" s="156"/>
    </row>
    <row r="766" spans="1:48" s="157" customFormat="1" ht="12.75">
      <c r="A766" s="3"/>
      <c r="C766" s="226"/>
      <c r="D766" s="4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  <c r="AE766" s="156"/>
      <c r="AF766" s="156"/>
      <c r="AG766" s="156"/>
      <c r="AH766" s="156"/>
      <c r="AI766" s="156"/>
      <c r="AJ766" s="156"/>
      <c r="AK766" s="156"/>
      <c r="AL766" s="156"/>
      <c r="AM766" s="156"/>
      <c r="AN766" s="156"/>
      <c r="AO766" s="156"/>
      <c r="AP766" s="156"/>
      <c r="AQ766" s="156"/>
      <c r="AR766" s="156"/>
      <c r="AS766" s="156"/>
      <c r="AT766" s="156"/>
      <c r="AU766" s="156"/>
      <c r="AV766" s="156"/>
    </row>
    <row r="767" spans="1:48" s="157" customFormat="1" ht="12.75">
      <c r="A767" s="3"/>
      <c r="C767" s="226"/>
      <c r="D767" s="4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  <c r="AE767" s="156"/>
      <c r="AF767" s="156"/>
      <c r="AG767" s="156"/>
      <c r="AH767" s="156"/>
      <c r="AI767" s="156"/>
      <c r="AJ767" s="156"/>
      <c r="AK767" s="156"/>
      <c r="AL767" s="156"/>
      <c r="AM767" s="156"/>
      <c r="AN767" s="156"/>
      <c r="AO767" s="156"/>
      <c r="AP767" s="156"/>
      <c r="AQ767" s="156"/>
      <c r="AR767" s="156"/>
      <c r="AS767" s="156"/>
      <c r="AT767" s="156"/>
      <c r="AU767" s="156"/>
      <c r="AV767" s="156"/>
    </row>
    <row r="768" spans="1:48" s="157" customFormat="1" ht="12.75">
      <c r="A768" s="3"/>
      <c r="C768" s="226"/>
      <c r="D768" s="4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  <c r="AE768" s="156"/>
      <c r="AF768" s="156"/>
      <c r="AG768" s="156"/>
      <c r="AH768" s="156"/>
      <c r="AI768" s="156"/>
      <c r="AJ768" s="156"/>
      <c r="AK768" s="156"/>
      <c r="AL768" s="156"/>
      <c r="AM768" s="156"/>
      <c r="AN768" s="156"/>
      <c r="AO768" s="156"/>
      <c r="AP768" s="156"/>
      <c r="AQ768" s="156"/>
      <c r="AR768" s="156"/>
      <c r="AS768" s="156"/>
      <c r="AT768" s="156"/>
      <c r="AU768" s="156"/>
      <c r="AV768" s="156"/>
    </row>
    <row r="769" spans="1:48" s="157" customFormat="1" ht="12.75">
      <c r="A769" s="3"/>
      <c r="C769" s="226"/>
      <c r="D769" s="4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  <c r="AE769" s="156"/>
      <c r="AF769" s="156"/>
      <c r="AG769" s="156"/>
      <c r="AH769" s="156"/>
      <c r="AI769" s="156"/>
      <c r="AJ769" s="156"/>
      <c r="AK769" s="156"/>
      <c r="AL769" s="156"/>
      <c r="AM769" s="156"/>
      <c r="AN769" s="156"/>
      <c r="AO769" s="156"/>
      <c r="AP769" s="156"/>
      <c r="AQ769" s="156"/>
      <c r="AR769" s="156"/>
      <c r="AS769" s="156"/>
      <c r="AT769" s="156"/>
      <c r="AU769" s="156"/>
      <c r="AV769" s="156"/>
    </row>
    <row r="770" spans="1:48" s="157" customFormat="1" ht="12.75">
      <c r="A770" s="3"/>
      <c r="C770" s="226"/>
      <c r="D770" s="4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  <c r="AE770" s="156"/>
      <c r="AF770" s="156"/>
      <c r="AG770" s="156"/>
      <c r="AH770" s="156"/>
      <c r="AI770" s="156"/>
      <c r="AJ770" s="156"/>
      <c r="AK770" s="156"/>
      <c r="AL770" s="156"/>
      <c r="AM770" s="156"/>
      <c r="AN770" s="156"/>
      <c r="AO770" s="156"/>
      <c r="AP770" s="156"/>
      <c r="AQ770" s="156"/>
      <c r="AR770" s="156"/>
      <c r="AS770" s="156"/>
      <c r="AT770" s="156"/>
      <c r="AU770" s="156"/>
      <c r="AV770" s="156"/>
    </row>
    <row r="771" spans="1:48" s="157" customFormat="1" ht="12.75">
      <c r="A771" s="3"/>
      <c r="C771" s="226"/>
      <c r="D771" s="4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  <c r="AE771" s="156"/>
      <c r="AF771" s="156"/>
      <c r="AG771" s="156"/>
      <c r="AH771" s="156"/>
      <c r="AI771" s="156"/>
      <c r="AJ771" s="156"/>
      <c r="AK771" s="156"/>
      <c r="AL771" s="156"/>
      <c r="AM771" s="156"/>
      <c r="AN771" s="156"/>
      <c r="AO771" s="156"/>
      <c r="AP771" s="156"/>
      <c r="AQ771" s="156"/>
      <c r="AR771" s="156"/>
      <c r="AS771" s="156"/>
      <c r="AT771" s="156"/>
      <c r="AU771" s="156"/>
      <c r="AV771" s="156"/>
    </row>
    <row r="772" spans="1:48" s="157" customFormat="1" ht="12.75">
      <c r="A772" s="3"/>
      <c r="C772" s="226"/>
      <c r="D772" s="4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  <c r="AE772" s="156"/>
      <c r="AF772" s="156"/>
      <c r="AG772" s="156"/>
      <c r="AH772" s="156"/>
      <c r="AI772" s="156"/>
      <c r="AJ772" s="156"/>
      <c r="AK772" s="156"/>
      <c r="AL772" s="156"/>
      <c r="AM772" s="156"/>
      <c r="AN772" s="156"/>
      <c r="AO772" s="156"/>
      <c r="AP772" s="156"/>
      <c r="AQ772" s="156"/>
      <c r="AR772" s="156"/>
      <c r="AS772" s="156"/>
      <c r="AT772" s="156"/>
      <c r="AU772" s="156"/>
      <c r="AV772" s="156"/>
    </row>
    <row r="773" spans="1:48" s="157" customFormat="1" ht="12.75">
      <c r="A773" s="3"/>
      <c r="C773" s="226"/>
      <c r="D773" s="4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  <c r="AE773" s="156"/>
      <c r="AF773" s="156"/>
      <c r="AG773" s="156"/>
      <c r="AH773" s="156"/>
      <c r="AI773" s="156"/>
      <c r="AJ773" s="156"/>
      <c r="AK773" s="156"/>
      <c r="AL773" s="156"/>
      <c r="AM773" s="156"/>
      <c r="AN773" s="156"/>
      <c r="AO773" s="156"/>
      <c r="AP773" s="156"/>
      <c r="AQ773" s="156"/>
      <c r="AR773" s="156"/>
      <c r="AS773" s="156"/>
      <c r="AT773" s="156"/>
      <c r="AU773" s="156"/>
      <c r="AV773" s="156"/>
    </row>
    <row r="774" spans="1:48" s="157" customFormat="1" ht="12.75">
      <c r="A774" s="3"/>
      <c r="C774" s="226"/>
      <c r="D774" s="4"/>
      <c r="T774" s="156"/>
      <c r="U774" s="156"/>
      <c r="V774" s="156"/>
      <c r="W774" s="156"/>
      <c r="X774" s="156"/>
      <c r="Y774" s="156"/>
      <c r="Z774" s="156"/>
      <c r="AA774" s="156"/>
      <c r="AB774" s="156"/>
      <c r="AC774" s="156"/>
      <c r="AD774" s="156"/>
      <c r="AE774" s="156"/>
      <c r="AF774" s="156"/>
      <c r="AG774" s="156"/>
      <c r="AH774" s="156"/>
      <c r="AI774" s="156"/>
      <c r="AJ774" s="156"/>
      <c r="AK774" s="156"/>
      <c r="AL774" s="156"/>
      <c r="AM774" s="156"/>
      <c r="AN774" s="156"/>
      <c r="AO774" s="156"/>
      <c r="AP774" s="156"/>
      <c r="AQ774" s="156"/>
      <c r="AR774" s="156"/>
      <c r="AS774" s="156"/>
      <c r="AT774" s="156"/>
      <c r="AU774" s="156"/>
      <c r="AV774" s="156"/>
    </row>
    <row r="775" spans="1:48" s="157" customFormat="1" ht="12.75">
      <c r="A775" s="3"/>
      <c r="C775" s="226"/>
      <c r="D775" s="4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  <c r="AE775" s="156"/>
      <c r="AF775" s="156"/>
      <c r="AG775" s="156"/>
      <c r="AH775" s="156"/>
      <c r="AI775" s="156"/>
      <c r="AJ775" s="156"/>
      <c r="AK775" s="156"/>
      <c r="AL775" s="156"/>
      <c r="AM775" s="156"/>
      <c r="AN775" s="156"/>
      <c r="AO775" s="156"/>
      <c r="AP775" s="156"/>
      <c r="AQ775" s="156"/>
      <c r="AR775" s="156"/>
      <c r="AS775" s="156"/>
      <c r="AT775" s="156"/>
      <c r="AU775" s="156"/>
      <c r="AV775" s="156"/>
    </row>
    <row r="776" spans="1:48" s="157" customFormat="1" ht="12.75">
      <c r="A776" s="3"/>
      <c r="C776" s="226"/>
      <c r="D776" s="4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  <c r="AE776" s="156"/>
      <c r="AF776" s="156"/>
      <c r="AG776" s="156"/>
      <c r="AH776" s="156"/>
      <c r="AI776" s="156"/>
      <c r="AJ776" s="156"/>
      <c r="AK776" s="156"/>
      <c r="AL776" s="156"/>
      <c r="AM776" s="156"/>
      <c r="AN776" s="156"/>
      <c r="AO776" s="156"/>
      <c r="AP776" s="156"/>
      <c r="AQ776" s="156"/>
      <c r="AR776" s="156"/>
      <c r="AS776" s="156"/>
      <c r="AT776" s="156"/>
      <c r="AU776" s="156"/>
      <c r="AV776" s="156"/>
    </row>
    <row r="777" spans="1:48" s="157" customFormat="1" ht="12.75">
      <c r="A777" s="3"/>
      <c r="C777" s="226"/>
      <c r="D777" s="4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  <c r="AE777" s="156"/>
      <c r="AF777" s="156"/>
      <c r="AG777" s="156"/>
      <c r="AH777" s="156"/>
      <c r="AI777" s="156"/>
      <c r="AJ777" s="156"/>
      <c r="AK777" s="156"/>
      <c r="AL777" s="156"/>
      <c r="AM777" s="156"/>
      <c r="AN777" s="156"/>
      <c r="AO777" s="156"/>
      <c r="AP777" s="156"/>
      <c r="AQ777" s="156"/>
      <c r="AR777" s="156"/>
      <c r="AS777" s="156"/>
      <c r="AT777" s="156"/>
      <c r="AU777" s="156"/>
      <c r="AV777" s="156"/>
    </row>
    <row r="778" spans="1:48" s="157" customFormat="1" ht="12.75">
      <c r="A778" s="3"/>
      <c r="C778" s="226"/>
      <c r="D778" s="4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  <c r="AE778" s="156"/>
      <c r="AF778" s="156"/>
      <c r="AG778" s="156"/>
      <c r="AH778" s="156"/>
      <c r="AI778" s="156"/>
      <c r="AJ778" s="156"/>
      <c r="AK778" s="156"/>
      <c r="AL778" s="156"/>
      <c r="AM778" s="156"/>
      <c r="AN778" s="156"/>
      <c r="AO778" s="156"/>
      <c r="AP778" s="156"/>
      <c r="AQ778" s="156"/>
      <c r="AR778" s="156"/>
      <c r="AS778" s="156"/>
      <c r="AT778" s="156"/>
      <c r="AU778" s="156"/>
      <c r="AV778" s="156"/>
    </row>
    <row r="779" spans="1:48" s="157" customFormat="1" ht="12.75">
      <c r="A779" s="3"/>
      <c r="C779" s="226"/>
      <c r="D779" s="4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  <c r="AE779" s="156"/>
      <c r="AF779" s="156"/>
      <c r="AG779" s="156"/>
      <c r="AH779" s="156"/>
      <c r="AI779" s="156"/>
      <c r="AJ779" s="156"/>
      <c r="AK779" s="156"/>
      <c r="AL779" s="156"/>
      <c r="AM779" s="156"/>
      <c r="AN779" s="156"/>
      <c r="AO779" s="156"/>
      <c r="AP779" s="156"/>
      <c r="AQ779" s="156"/>
      <c r="AR779" s="156"/>
      <c r="AS779" s="156"/>
      <c r="AT779" s="156"/>
      <c r="AU779" s="156"/>
      <c r="AV779" s="156"/>
    </row>
    <row r="780" spans="1:48" s="157" customFormat="1" ht="12.75">
      <c r="A780" s="3"/>
      <c r="C780" s="226"/>
      <c r="D780" s="4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  <c r="AE780" s="156"/>
      <c r="AF780" s="156"/>
      <c r="AG780" s="156"/>
      <c r="AH780" s="156"/>
      <c r="AI780" s="156"/>
      <c r="AJ780" s="156"/>
      <c r="AK780" s="156"/>
      <c r="AL780" s="156"/>
      <c r="AM780" s="156"/>
      <c r="AN780" s="156"/>
      <c r="AO780" s="156"/>
      <c r="AP780" s="156"/>
      <c r="AQ780" s="156"/>
      <c r="AR780" s="156"/>
      <c r="AS780" s="156"/>
      <c r="AT780" s="156"/>
      <c r="AU780" s="156"/>
      <c r="AV780" s="156"/>
    </row>
    <row r="781" spans="1:48" s="157" customFormat="1" ht="12.75">
      <c r="A781" s="3"/>
      <c r="C781" s="226"/>
      <c r="D781" s="4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  <c r="AE781" s="156"/>
      <c r="AF781" s="156"/>
      <c r="AG781" s="156"/>
      <c r="AH781" s="156"/>
      <c r="AI781" s="156"/>
      <c r="AJ781" s="156"/>
      <c r="AK781" s="156"/>
      <c r="AL781" s="156"/>
      <c r="AM781" s="156"/>
      <c r="AN781" s="156"/>
      <c r="AO781" s="156"/>
      <c r="AP781" s="156"/>
      <c r="AQ781" s="156"/>
      <c r="AR781" s="156"/>
      <c r="AS781" s="156"/>
      <c r="AT781" s="156"/>
      <c r="AU781" s="156"/>
      <c r="AV781" s="156"/>
    </row>
    <row r="782" spans="1:48" s="157" customFormat="1" ht="12.75">
      <c r="A782" s="3"/>
      <c r="C782" s="226"/>
      <c r="D782" s="4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  <c r="AE782" s="156"/>
      <c r="AF782" s="156"/>
      <c r="AG782" s="156"/>
      <c r="AH782" s="156"/>
      <c r="AI782" s="156"/>
      <c r="AJ782" s="156"/>
      <c r="AK782" s="156"/>
      <c r="AL782" s="156"/>
      <c r="AM782" s="156"/>
      <c r="AN782" s="156"/>
      <c r="AO782" s="156"/>
      <c r="AP782" s="156"/>
      <c r="AQ782" s="156"/>
      <c r="AR782" s="156"/>
      <c r="AS782" s="156"/>
      <c r="AT782" s="156"/>
      <c r="AU782" s="156"/>
      <c r="AV782" s="156"/>
    </row>
    <row r="783" spans="1:48" s="157" customFormat="1" ht="12.75">
      <c r="A783" s="3"/>
      <c r="C783" s="226"/>
      <c r="D783" s="4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  <c r="AE783" s="156"/>
      <c r="AF783" s="156"/>
      <c r="AG783" s="156"/>
      <c r="AH783" s="156"/>
      <c r="AI783" s="156"/>
      <c r="AJ783" s="156"/>
      <c r="AK783" s="156"/>
      <c r="AL783" s="156"/>
      <c r="AM783" s="156"/>
      <c r="AN783" s="156"/>
      <c r="AO783" s="156"/>
      <c r="AP783" s="156"/>
      <c r="AQ783" s="156"/>
      <c r="AR783" s="156"/>
      <c r="AS783" s="156"/>
      <c r="AT783" s="156"/>
      <c r="AU783" s="156"/>
      <c r="AV783" s="156"/>
    </row>
    <row r="784" spans="1:48" s="157" customFormat="1" ht="12.75">
      <c r="A784" s="3"/>
      <c r="C784" s="226"/>
      <c r="D784" s="4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  <c r="AE784" s="156"/>
      <c r="AF784" s="156"/>
      <c r="AG784" s="156"/>
      <c r="AH784" s="156"/>
      <c r="AI784" s="156"/>
      <c r="AJ784" s="156"/>
      <c r="AK784" s="156"/>
      <c r="AL784" s="156"/>
      <c r="AM784" s="156"/>
      <c r="AN784" s="156"/>
      <c r="AO784" s="156"/>
      <c r="AP784" s="156"/>
      <c r="AQ784" s="156"/>
      <c r="AR784" s="156"/>
      <c r="AS784" s="156"/>
      <c r="AT784" s="156"/>
      <c r="AU784" s="156"/>
      <c r="AV784" s="156"/>
    </row>
    <row r="785" spans="1:48" s="157" customFormat="1" ht="12.75">
      <c r="A785" s="3"/>
      <c r="C785" s="226"/>
      <c r="D785" s="4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  <c r="AE785" s="156"/>
      <c r="AF785" s="156"/>
      <c r="AG785" s="156"/>
      <c r="AH785" s="156"/>
      <c r="AI785" s="156"/>
      <c r="AJ785" s="156"/>
      <c r="AK785" s="156"/>
      <c r="AL785" s="156"/>
      <c r="AM785" s="156"/>
      <c r="AN785" s="156"/>
      <c r="AO785" s="156"/>
      <c r="AP785" s="156"/>
      <c r="AQ785" s="156"/>
      <c r="AR785" s="156"/>
      <c r="AS785" s="156"/>
      <c r="AT785" s="156"/>
      <c r="AU785" s="156"/>
      <c r="AV785" s="156"/>
    </row>
    <row r="786" spans="1:48" s="157" customFormat="1" ht="12.75">
      <c r="A786" s="3"/>
      <c r="C786" s="226"/>
      <c r="D786" s="4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  <c r="AE786" s="156"/>
      <c r="AF786" s="156"/>
      <c r="AG786" s="156"/>
      <c r="AH786" s="156"/>
      <c r="AI786" s="156"/>
      <c r="AJ786" s="156"/>
      <c r="AK786" s="156"/>
      <c r="AL786" s="156"/>
      <c r="AM786" s="156"/>
      <c r="AN786" s="156"/>
      <c r="AO786" s="156"/>
      <c r="AP786" s="156"/>
      <c r="AQ786" s="156"/>
      <c r="AR786" s="156"/>
      <c r="AS786" s="156"/>
      <c r="AT786" s="156"/>
      <c r="AU786" s="156"/>
      <c r="AV786" s="156"/>
    </row>
    <row r="787" spans="1:48" s="157" customFormat="1" ht="12.75">
      <c r="A787" s="3"/>
      <c r="C787" s="226"/>
      <c r="D787" s="4"/>
      <c r="T787" s="156"/>
      <c r="U787" s="156"/>
      <c r="V787" s="156"/>
      <c r="W787" s="156"/>
      <c r="X787" s="156"/>
      <c r="Y787" s="156"/>
      <c r="Z787" s="156"/>
      <c r="AA787" s="156"/>
      <c r="AB787" s="156"/>
      <c r="AC787" s="156"/>
      <c r="AD787" s="156"/>
      <c r="AE787" s="156"/>
      <c r="AF787" s="156"/>
      <c r="AG787" s="156"/>
      <c r="AH787" s="156"/>
      <c r="AI787" s="156"/>
      <c r="AJ787" s="156"/>
      <c r="AK787" s="156"/>
      <c r="AL787" s="156"/>
      <c r="AM787" s="156"/>
      <c r="AN787" s="156"/>
      <c r="AO787" s="156"/>
      <c r="AP787" s="156"/>
      <c r="AQ787" s="156"/>
      <c r="AR787" s="156"/>
      <c r="AS787" s="156"/>
      <c r="AT787" s="156"/>
      <c r="AU787" s="156"/>
      <c r="AV787" s="156"/>
    </row>
    <row r="788" spans="1:48" s="157" customFormat="1" ht="12.75">
      <c r="A788" s="3"/>
      <c r="C788" s="226"/>
      <c r="D788" s="4"/>
      <c r="T788" s="156"/>
      <c r="U788" s="156"/>
      <c r="V788" s="156"/>
      <c r="W788" s="156"/>
      <c r="X788" s="156"/>
      <c r="Y788" s="156"/>
      <c r="Z788" s="156"/>
      <c r="AA788" s="156"/>
      <c r="AB788" s="156"/>
      <c r="AC788" s="156"/>
      <c r="AD788" s="156"/>
      <c r="AE788" s="156"/>
      <c r="AF788" s="156"/>
      <c r="AG788" s="156"/>
      <c r="AH788" s="156"/>
      <c r="AI788" s="156"/>
      <c r="AJ788" s="156"/>
      <c r="AK788" s="156"/>
      <c r="AL788" s="156"/>
      <c r="AM788" s="156"/>
      <c r="AN788" s="156"/>
      <c r="AO788" s="156"/>
      <c r="AP788" s="156"/>
      <c r="AQ788" s="156"/>
      <c r="AR788" s="156"/>
      <c r="AS788" s="156"/>
      <c r="AT788" s="156"/>
      <c r="AU788" s="156"/>
      <c r="AV788" s="156"/>
    </row>
    <row r="789" spans="1:48" s="157" customFormat="1" ht="12.75">
      <c r="A789" s="3"/>
      <c r="C789" s="226"/>
      <c r="D789" s="4"/>
      <c r="T789" s="156"/>
      <c r="U789" s="156"/>
      <c r="V789" s="156"/>
      <c r="W789" s="156"/>
      <c r="X789" s="156"/>
      <c r="Y789" s="156"/>
      <c r="Z789" s="156"/>
      <c r="AA789" s="156"/>
      <c r="AB789" s="156"/>
      <c r="AC789" s="156"/>
      <c r="AD789" s="156"/>
      <c r="AE789" s="156"/>
      <c r="AF789" s="156"/>
      <c r="AG789" s="156"/>
      <c r="AH789" s="156"/>
      <c r="AI789" s="156"/>
      <c r="AJ789" s="156"/>
      <c r="AK789" s="156"/>
      <c r="AL789" s="156"/>
      <c r="AM789" s="156"/>
      <c r="AN789" s="156"/>
      <c r="AO789" s="156"/>
      <c r="AP789" s="156"/>
      <c r="AQ789" s="156"/>
      <c r="AR789" s="156"/>
      <c r="AS789" s="156"/>
      <c r="AT789" s="156"/>
      <c r="AU789" s="156"/>
      <c r="AV789" s="156"/>
    </row>
    <row r="790" spans="1:48" s="157" customFormat="1" ht="12.75">
      <c r="A790" s="3"/>
      <c r="C790" s="226"/>
      <c r="D790" s="4"/>
      <c r="T790" s="156"/>
      <c r="U790" s="156"/>
      <c r="V790" s="156"/>
      <c r="W790" s="156"/>
      <c r="X790" s="156"/>
      <c r="Y790" s="156"/>
      <c r="Z790" s="156"/>
      <c r="AA790" s="156"/>
      <c r="AB790" s="156"/>
      <c r="AC790" s="156"/>
      <c r="AD790" s="156"/>
      <c r="AE790" s="156"/>
      <c r="AF790" s="156"/>
      <c r="AG790" s="156"/>
      <c r="AH790" s="156"/>
      <c r="AI790" s="156"/>
      <c r="AJ790" s="156"/>
      <c r="AK790" s="156"/>
      <c r="AL790" s="156"/>
      <c r="AM790" s="156"/>
      <c r="AN790" s="156"/>
      <c r="AO790" s="156"/>
      <c r="AP790" s="156"/>
      <c r="AQ790" s="156"/>
      <c r="AR790" s="156"/>
      <c r="AS790" s="156"/>
      <c r="AT790" s="156"/>
      <c r="AU790" s="156"/>
      <c r="AV790" s="156"/>
    </row>
    <row r="791" spans="1:48" s="157" customFormat="1" ht="12.75">
      <c r="A791" s="3"/>
      <c r="C791" s="226"/>
      <c r="D791" s="4"/>
      <c r="T791" s="156"/>
      <c r="U791" s="156"/>
      <c r="V791" s="156"/>
      <c r="W791" s="156"/>
      <c r="X791" s="156"/>
      <c r="Y791" s="156"/>
      <c r="Z791" s="156"/>
      <c r="AA791" s="156"/>
      <c r="AB791" s="156"/>
      <c r="AC791" s="156"/>
      <c r="AD791" s="156"/>
      <c r="AE791" s="156"/>
      <c r="AF791" s="156"/>
      <c r="AG791" s="156"/>
      <c r="AH791" s="156"/>
      <c r="AI791" s="156"/>
      <c r="AJ791" s="156"/>
      <c r="AK791" s="156"/>
      <c r="AL791" s="156"/>
      <c r="AM791" s="156"/>
      <c r="AN791" s="156"/>
      <c r="AO791" s="156"/>
      <c r="AP791" s="156"/>
      <c r="AQ791" s="156"/>
      <c r="AR791" s="156"/>
      <c r="AS791" s="156"/>
      <c r="AT791" s="156"/>
      <c r="AU791" s="156"/>
      <c r="AV791" s="156"/>
    </row>
    <row r="792" spans="1:48" s="157" customFormat="1" ht="12.75">
      <c r="A792" s="3"/>
      <c r="C792" s="226"/>
      <c r="D792" s="4"/>
      <c r="T792" s="156"/>
      <c r="U792" s="156"/>
      <c r="V792" s="156"/>
      <c r="W792" s="156"/>
      <c r="X792" s="156"/>
      <c r="Y792" s="156"/>
      <c r="Z792" s="156"/>
      <c r="AA792" s="156"/>
      <c r="AB792" s="156"/>
      <c r="AC792" s="156"/>
      <c r="AD792" s="156"/>
      <c r="AE792" s="156"/>
      <c r="AF792" s="156"/>
      <c r="AG792" s="156"/>
      <c r="AH792" s="156"/>
      <c r="AI792" s="156"/>
      <c r="AJ792" s="156"/>
      <c r="AK792" s="156"/>
      <c r="AL792" s="156"/>
      <c r="AM792" s="156"/>
      <c r="AN792" s="156"/>
      <c r="AO792" s="156"/>
      <c r="AP792" s="156"/>
      <c r="AQ792" s="156"/>
      <c r="AR792" s="156"/>
      <c r="AS792" s="156"/>
      <c r="AT792" s="156"/>
      <c r="AU792" s="156"/>
      <c r="AV792" s="156"/>
    </row>
    <row r="793" spans="1:48" s="157" customFormat="1" ht="12.75">
      <c r="A793" s="3"/>
      <c r="C793" s="226"/>
      <c r="D793" s="4"/>
      <c r="T793" s="156"/>
      <c r="U793" s="156"/>
      <c r="V793" s="156"/>
      <c r="W793" s="156"/>
      <c r="X793" s="156"/>
      <c r="Y793" s="156"/>
      <c r="Z793" s="156"/>
      <c r="AA793" s="156"/>
      <c r="AB793" s="156"/>
      <c r="AC793" s="156"/>
      <c r="AD793" s="156"/>
      <c r="AE793" s="156"/>
      <c r="AF793" s="156"/>
      <c r="AG793" s="156"/>
      <c r="AH793" s="156"/>
      <c r="AI793" s="156"/>
      <c r="AJ793" s="156"/>
      <c r="AK793" s="156"/>
      <c r="AL793" s="156"/>
      <c r="AM793" s="156"/>
      <c r="AN793" s="156"/>
      <c r="AO793" s="156"/>
      <c r="AP793" s="156"/>
      <c r="AQ793" s="156"/>
      <c r="AR793" s="156"/>
      <c r="AS793" s="156"/>
      <c r="AT793" s="156"/>
      <c r="AU793" s="156"/>
      <c r="AV793" s="156"/>
    </row>
    <row r="794" spans="1:48" s="157" customFormat="1" ht="12.75">
      <c r="A794" s="3"/>
      <c r="C794" s="226"/>
      <c r="D794" s="4"/>
      <c r="T794" s="156"/>
      <c r="U794" s="156"/>
      <c r="V794" s="156"/>
      <c r="W794" s="156"/>
      <c r="X794" s="156"/>
      <c r="Y794" s="156"/>
      <c r="Z794" s="156"/>
      <c r="AA794" s="156"/>
      <c r="AB794" s="156"/>
      <c r="AC794" s="156"/>
      <c r="AD794" s="156"/>
      <c r="AE794" s="156"/>
      <c r="AF794" s="156"/>
      <c r="AG794" s="156"/>
      <c r="AH794" s="156"/>
      <c r="AI794" s="156"/>
      <c r="AJ794" s="156"/>
      <c r="AK794" s="156"/>
      <c r="AL794" s="156"/>
      <c r="AM794" s="156"/>
      <c r="AN794" s="156"/>
      <c r="AO794" s="156"/>
      <c r="AP794" s="156"/>
      <c r="AQ794" s="156"/>
      <c r="AR794" s="156"/>
      <c r="AS794" s="156"/>
      <c r="AT794" s="156"/>
      <c r="AU794" s="156"/>
      <c r="AV794" s="156"/>
    </row>
    <row r="795" spans="1:48" s="157" customFormat="1" ht="12.75">
      <c r="A795" s="3"/>
      <c r="C795" s="226"/>
      <c r="D795" s="4"/>
      <c r="T795" s="156"/>
      <c r="U795" s="156"/>
      <c r="V795" s="156"/>
      <c r="W795" s="156"/>
      <c r="X795" s="156"/>
      <c r="Y795" s="156"/>
      <c r="Z795" s="156"/>
      <c r="AA795" s="156"/>
      <c r="AB795" s="156"/>
      <c r="AC795" s="156"/>
      <c r="AD795" s="156"/>
      <c r="AE795" s="156"/>
      <c r="AF795" s="156"/>
      <c r="AG795" s="156"/>
      <c r="AH795" s="156"/>
      <c r="AI795" s="156"/>
      <c r="AJ795" s="156"/>
      <c r="AK795" s="156"/>
      <c r="AL795" s="156"/>
      <c r="AM795" s="156"/>
      <c r="AN795" s="156"/>
      <c r="AO795" s="156"/>
      <c r="AP795" s="156"/>
      <c r="AQ795" s="156"/>
      <c r="AR795" s="156"/>
      <c r="AS795" s="156"/>
      <c r="AT795" s="156"/>
      <c r="AU795" s="156"/>
      <c r="AV795" s="156"/>
    </row>
    <row r="796" spans="1:48" s="157" customFormat="1" ht="12.75">
      <c r="A796" s="3"/>
      <c r="C796" s="226"/>
      <c r="D796" s="4"/>
      <c r="T796" s="156"/>
      <c r="U796" s="156"/>
      <c r="V796" s="156"/>
      <c r="W796" s="156"/>
      <c r="X796" s="156"/>
      <c r="Y796" s="156"/>
      <c r="Z796" s="156"/>
      <c r="AA796" s="156"/>
      <c r="AB796" s="156"/>
      <c r="AC796" s="156"/>
      <c r="AD796" s="156"/>
      <c r="AE796" s="156"/>
      <c r="AF796" s="156"/>
      <c r="AG796" s="156"/>
      <c r="AH796" s="156"/>
      <c r="AI796" s="156"/>
      <c r="AJ796" s="156"/>
      <c r="AK796" s="156"/>
      <c r="AL796" s="156"/>
      <c r="AM796" s="156"/>
      <c r="AN796" s="156"/>
      <c r="AO796" s="156"/>
      <c r="AP796" s="156"/>
      <c r="AQ796" s="156"/>
      <c r="AR796" s="156"/>
      <c r="AS796" s="156"/>
      <c r="AT796" s="156"/>
      <c r="AU796" s="156"/>
      <c r="AV796" s="156"/>
    </row>
    <row r="797" spans="1:48" s="157" customFormat="1" ht="12.75">
      <c r="A797" s="3"/>
      <c r="C797" s="226"/>
      <c r="D797" s="4"/>
      <c r="T797" s="156"/>
      <c r="U797" s="156"/>
      <c r="V797" s="156"/>
      <c r="W797" s="156"/>
      <c r="X797" s="156"/>
      <c r="Y797" s="156"/>
      <c r="Z797" s="156"/>
      <c r="AA797" s="156"/>
      <c r="AB797" s="156"/>
      <c r="AC797" s="156"/>
      <c r="AD797" s="156"/>
      <c r="AE797" s="156"/>
      <c r="AF797" s="156"/>
      <c r="AG797" s="156"/>
      <c r="AH797" s="156"/>
      <c r="AI797" s="156"/>
      <c r="AJ797" s="156"/>
      <c r="AK797" s="156"/>
      <c r="AL797" s="156"/>
      <c r="AM797" s="156"/>
      <c r="AN797" s="156"/>
      <c r="AO797" s="156"/>
      <c r="AP797" s="156"/>
      <c r="AQ797" s="156"/>
      <c r="AR797" s="156"/>
      <c r="AS797" s="156"/>
      <c r="AT797" s="156"/>
      <c r="AU797" s="156"/>
      <c r="AV797" s="156"/>
    </row>
    <row r="798" spans="1:48" s="157" customFormat="1" ht="12.75">
      <c r="A798" s="3"/>
      <c r="C798" s="226"/>
      <c r="D798" s="4"/>
      <c r="T798" s="156"/>
      <c r="U798" s="156"/>
      <c r="V798" s="156"/>
      <c r="W798" s="156"/>
      <c r="X798" s="156"/>
      <c r="Y798" s="156"/>
      <c r="Z798" s="156"/>
      <c r="AA798" s="156"/>
      <c r="AB798" s="156"/>
      <c r="AC798" s="156"/>
      <c r="AD798" s="156"/>
      <c r="AE798" s="156"/>
      <c r="AF798" s="156"/>
      <c r="AG798" s="156"/>
      <c r="AH798" s="156"/>
      <c r="AI798" s="156"/>
      <c r="AJ798" s="156"/>
      <c r="AK798" s="156"/>
      <c r="AL798" s="156"/>
      <c r="AM798" s="156"/>
      <c r="AN798" s="156"/>
      <c r="AO798" s="156"/>
      <c r="AP798" s="156"/>
      <c r="AQ798" s="156"/>
      <c r="AR798" s="156"/>
      <c r="AS798" s="156"/>
      <c r="AT798" s="156"/>
      <c r="AU798" s="156"/>
      <c r="AV798" s="156"/>
    </row>
    <row r="799" spans="1:48" s="157" customFormat="1" ht="12.75">
      <c r="A799" s="3"/>
      <c r="C799" s="226"/>
      <c r="D799" s="4"/>
      <c r="T799" s="156"/>
      <c r="U799" s="156"/>
      <c r="V799" s="156"/>
      <c r="W799" s="156"/>
      <c r="X799" s="156"/>
      <c r="Y799" s="156"/>
      <c r="Z799" s="156"/>
      <c r="AA799" s="156"/>
      <c r="AB799" s="156"/>
      <c r="AC799" s="156"/>
      <c r="AD799" s="156"/>
      <c r="AE799" s="156"/>
      <c r="AF799" s="156"/>
      <c r="AG799" s="156"/>
      <c r="AH799" s="156"/>
      <c r="AI799" s="156"/>
      <c r="AJ799" s="156"/>
      <c r="AK799" s="156"/>
      <c r="AL799" s="156"/>
      <c r="AM799" s="156"/>
      <c r="AN799" s="156"/>
      <c r="AO799" s="156"/>
      <c r="AP799" s="156"/>
      <c r="AQ799" s="156"/>
      <c r="AR799" s="156"/>
      <c r="AS799" s="156"/>
      <c r="AT799" s="156"/>
      <c r="AU799" s="156"/>
      <c r="AV799" s="156"/>
    </row>
    <row r="800" spans="1:48" s="157" customFormat="1" ht="12.75">
      <c r="A800" s="3"/>
      <c r="C800" s="226"/>
      <c r="D800" s="4"/>
      <c r="T800" s="156"/>
      <c r="U800" s="156"/>
      <c r="V800" s="156"/>
      <c r="W800" s="156"/>
      <c r="X800" s="156"/>
      <c r="Y800" s="156"/>
      <c r="Z800" s="156"/>
      <c r="AA800" s="156"/>
      <c r="AB800" s="156"/>
      <c r="AC800" s="156"/>
      <c r="AD800" s="156"/>
      <c r="AE800" s="156"/>
      <c r="AF800" s="156"/>
      <c r="AG800" s="156"/>
      <c r="AH800" s="156"/>
      <c r="AI800" s="156"/>
      <c r="AJ800" s="156"/>
      <c r="AK800" s="156"/>
      <c r="AL800" s="156"/>
      <c r="AM800" s="156"/>
      <c r="AN800" s="156"/>
      <c r="AO800" s="156"/>
      <c r="AP800" s="156"/>
      <c r="AQ800" s="156"/>
      <c r="AR800" s="156"/>
      <c r="AS800" s="156"/>
      <c r="AT800" s="156"/>
      <c r="AU800" s="156"/>
      <c r="AV800" s="156"/>
    </row>
    <row r="801" spans="1:48" s="157" customFormat="1" ht="12.75">
      <c r="A801" s="3"/>
      <c r="C801" s="226"/>
      <c r="D801" s="4"/>
      <c r="T801" s="156"/>
      <c r="U801" s="156"/>
      <c r="V801" s="156"/>
      <c r="W801" s="156"/>
      <c r="X801" s="156"/>
      <c r="Y801" s="156"/>
      <c r="Z801" s="156"/>
      <c r="AA801" s="156"/>
      <c r="AB801" s="156"/>
      <c r="AC801" s="156"/>
      <c r="AD801" s="156"/>
      <c r="AE801" s="156"/>
      <c r="AF801" s="156"/>
      <c r="AG801" s="156"/>
      <c r="AH801" s="156"/>
      <c r="AI801" s="156"/>
      <c r="AJ801" s="156"/>
      <c r="AK801" s="156"/>
      <c r="AL801" s="156"/>
      <c r="AM801" s="156"/>
      <c r="AN801" s="156"/>
      <c r="AO801" s="156"/>
      <c r="AP801" s="156"/>
      <c r="AQ801" s="156"/>
      <c r="AR801" s="156"/>
      <c r="AS801" s="156"/>
      <c r="AT801" s="156"/>
      <c r="AU801" s="156"/>
      <c r="AV801" s="156"/>
    </row>
    <row r="802" spans="1:48" s="157" customFormat="1" ht="12.75">
      <c r="A802" s="3"/>
      <c r="C802" s="226"/>
      <c r="D802" s="4"/>
      <c r="T802" s="156"/>
      <c r="U802" s="156"/>
      <c r="V802" s="156"/>
      <c r="W802" s="156"/>
      <c r="X802" s="156"/>
      <c r="Y802" s="156"/>
      <c r="Z802" s="156"/>
      <c r="AA802" s="156"/>
      <c r="AB802" s="156"/>
      <c r="AC802" s="156"/>
      <c r="AD802" s="156"/>
      <c r="AE802" s="156"/>
      <c r="AF802" s="156"/>
      <c r="AG802" s="156"/>
      <c r="AH802" s="156"/>
      <c r="AI802" s="156"/>
      <c r="AJ802" s="156"/>
      <c r="AK802" s="156"/>
      <c r="AL802" s="156"/>
      <c r="AM802" s="156"/>
      <c r="AN802" s="156"/>
      <c r="AO802" s="156"/>
      <c r="AP802" s="156"/>
      <c r="AQ802" s="156"/>
      <c r="AR802" s="156"/>
      <c r="AS802" s="156"/>
      <c r="AT802" s="156"/>
      <c r="AU802" s="156"/>
      <c r="AV802" s="156"/>
    </row>
    <row r="803" spans="1:48" s="157" customFormat="1" ht="12.75">
      <c r="A803" s="3"/>
      <c r="C803" s="226"/>
      <c r="D803" s="4"/>
      <c r="T803" s="156"/>
      <c r="U803" s="156"/>
      <c r="V803" s="156"/>
      <c r="W803" s="156"/>
      <c r="X803" s="156"/>
      <c r="Y803" s="156"/>
      <c r="Z803" s="156"/>
      <c r="AA803" s="156"/>
      <c r="AB803" s="156"/>
      <c r="AC803" s="156"/>
      <c r="AD803" s="156"/>
      <c r="AE803" s="156"/>
      <c r="AF803" s="156"/>
      <c r="AG803" s="156"/>
      <c r="AH803" s="156"/>
      <c r="AI803" s="156"/>
      <c r="AJ803" s="156"/>
      <c r="AK803" s="156"/>
      <c r="AL803" s="156"/>
      <c r="AM803" s="156"/>
      <c r="AN803" s="156"/>
      <c r="AO803" s="156"/>
      <c r="AP803" s="156"/>
      <c r="AQ803" s="156"/>
      <c r="AR803" s="156"/>
      <c r="AS803" s="156"/>
      <c r="AT803" s="156"/>
      <c r="AU803" s="156"/>
      <c r="AV803" s="156"/>
    </row>
    <row r="804" spans="1:48" s="157" customFormat="1" ht="12.75">
      <c r="A804" s="3"/>
      <c r="C804" s="226"/>
      <c r="D804" s="4"/>
      <c r="T804" s="156"/>
      <c r="U804" s="156"/>
      <c r="V804" s="156"/>
      <c r="W804" s="156"/>
      <c r="X804" s="156"/>
      <c r="Y804" s="156"/>
      <c r="Z804" s="156"/>
      <c r="AA804" s="156"/>
      <c r="AB804" s="156"/>
      <c r="AC804" s="156"/>
      <c r="AD804" s="156"/>
      <c r="AE804" s="156"/>
      <c r="AF804" s="156"/>
      <c r="AG804" s="156"/>
      <c r="AH804" s="156"/>
      <c r="AI804" s="156"/>
      <c r="AJ804" s="156"/>
      <c r="AK804" s="156"/>
      <c r="AL804" s="156"/>
      <c r="AM804" s="156"/>
      <c r="AN804" s="156"/>
      <c r="AO804" s="156"/>
      <c r="AP804" s="156"/>
      <c r="AQ804" s="156"/>
      <c r="AR804" s="156"/>
      <c r="AS804" s="156"/>
      <c r="AT804" s="156"/>
      <c r="AU804" s="156"/>
      <c r="AV804" s="156"/>
    </row>
    <row r="805" spans="1:48" s="157" customFormat="1" ht="12.75">
      <c r="A805" s="3"/>
      <c r="C805" s="226"/>
      <c r="D805" s="4"/>
      <c r="T805" s="156"/>
      <c r="U805" s="156"/>
      <c r="V805" s="156"/>
      <c r="W805" s="156"/>
      <c r="X805" s="156"/>
      <c r="Y805" s="156"/>
      <c r="Z805" s="156"/>
      <c r="AA805" s="156"/>
      <c r="AB805" s="156"/>
      <c r="AC805" s="156"/>
      <c r="AD805" s="156"/>
      <c r="AE805" s="156"/>
      <c r="AF805" s="156"/>
      <c r="AG805" s="156"/>
      <c r="AH805" s="156"/>
      <c r="AI805" s="156"/>
      <c r="AJ805" s="156"/>
      <c r="AK805" s="156"/>
      <c r="AL805" s="156"/>
      <c r="AM805" s="156"/>
      <c r="AN805" s="156"/>
      <c r="AO805" s="156"/>
      <c r="AP805" s="156"/>
      <c r="AQ805" s="156"/>
      <c r="AR805" s="156"/>
      <c r="AS805" s="156"/>
      <c r="AT805" s="156"/>
      <c r="AU805" s="156"/>
      <c r="AV805" s="156"/>
    </row>
    <row r="806" spans="1:48" s="157" customFormat="1" ht="12.75">
      <c r="A806" s="3"/>
      <c r="C806" s="226"/>
      <c r="D806" s="4"/>
      <c r="T806" s="156"/>
      <c r="U806" s="156"/>
      <c r="V806" s="156"/>
      <c r="W806" s="156"/>
      <c r="X806" s="156"/>
      <c r="Y806" s="156"/>
      <c r="Z806" s="156"/>
      <c r="AA806" s="156"/>
      <c r="AB806" s="156"/>
      <c r="AC806" s="156"/>
      <c r="AD806" s="156"/>
      <c r="AE806" s="156"/>
      <c r="AF806" s="156"/>
      <c r="AG806" s="156"/>
      <c r="AH806" s="156"/>
      <c r="AI806" s="156"/>
      <c r="AJ806" s="156"/>
      <c r="AK806" s="156"/>
      <c r="AL806" s="156"/>
      <c r="AM806" s="156"/>
      <c r="AN806" s="156"/>
      <c r="AO806" s="156"/>
      <c r="AP806" s="156"/>
      <c r="AQ806" s="156"/>
      <c r="AR806" s="156"/>
      <c r="AS806" s="156"/>
      <c r="AT806" s="156"/>
      <c r="AU806" s="156"/>
      <c r="AV806" s="156"/>
    </row>
    <row r="807" spans="1:48" s="157" customFormat="1" ht="12.75">
      <c r="A807" s="3"/>
      <c r="C807" s="226"/>
      <c r="D807" s="4"/>
      <c r="T807" s="156"/>
      <c r="U807" s="156"/>
      <c r="V807" s="156"/>
      <c r="W807" s="156"/>
      <c r="X807" s="156"/>
      <c r="Y807" s="156"/>
      <c r="Z807" s="156"/>
      <c r="AA807" s="156"/>
      <c r="AB807" s="156"/>
      <c r="AC807" s="156"/>
      <c r="AD807" s="156"/>
      <c r="AE807" s="156"/>
      <c r="AF807" s="156"/>
      <c r="AG807" s="156"/>
      <c r="AH807" s="156"/>
      <c r="AI807" s="156"/>
      <c r="AJ807" s="156"/>
      <c r="AK807" s="156"/>
      <c r="AL807" s="156"/>
      <c r="AM807" s="156"/>
      <c r="AN807" s="156"/>
      <c r="AO807" s="156"/>
      <c r="AP807" s="156"/>
      <c r="AQ807" s="156"/>
      <c r="AR807" s="156"/>
      <c r="AS807" s="156"/>
      <c r="AT807" s="156"/>
      <c r="AU807" s="156"/>
      <c r="AV807" s="156"/>
    </row>
    <row r="808" spans="1:48" s="157" customFormat="1" ht="12.75">
      <c r="A808" s="3"/>
      <c r="C808" s="226"/>
      <c r="D808" s="4"/>
      <c r="T808" s="156"/>
      <c r="U808" s="156"/>
      <c r="V808" s="156"/>
      <c r="W808" s="156"/>
      <c r="X808" s="156"/>
      <c r="Y808" s="156"/>
      <c r="Z808" s="156"/>
      <c r="AA808" s="156"/>
      <c r="AB808" s="156"/>
      <c r="AC808" s="156"/>
      <c r="AD808" s="156"/>
      <c r="AE808" s="156"/>
      <c r="AF808" s="156"/>
      <c r="AG808" s="156"/>
      <c r="AH808" s="156"/>
      <c r="AI808" s="156"/>
      <c r="AJ808" s="156"/>
      <c r="AK808" s="156"/>
      <c r="AL808" s="156"/>
      <c r="AM808" s="156"/>
      <c r="AN808" s="156"/>
      <c r="AO808" s="156"/>
      <c r="AP808" s="156"/>
      <c r="AQ808" s="156"/>
      <c r="AR808" s="156"/>
      <c r="AS808" s="156"/>
      <c r="AT808" s="156"/>
      <c r="AU808" s="156"/>
      <c r="AV808" s="156"/>
    </row>
    <row r="809" spans="1:48" s="157" customFormat="1" ht="12.75">
      <c r="A809" s="3"/>
      <c r="C809" s="226"/>
      <c r="D809" s="4"/>
      <c r="T809" s="156"/>
      <c r="U809" s="156"/>
      <c r="V809" s="156"/>
      <c r="W809" s="156"/>
      <c r="X809" s="156"/>
      <c r="Y809" s="156"/>
      <c r="Z809" s="156"/>
      <c r="AA809" s="156"/>
      <c r="AB809" s="156"/>
      <c r="AC809" s="156"/>
      <c r="AD809" s="156"/>
      <c r="AE809" s="156"/>
      <c r="AF809" s="156"/>
      <c r="AG809" s="156"/>
      <c r="AH809" s="156"/>
      <c r="AI809" s="156"/>
      <c r="AJ809" s="156"/>
      <c r="AK809" s="156"/>
      <c r="AL809" s="156"/>
      <c r="AM809" s="156"/>
      <c r="AN809" s="156"/>
      <c r="AO809" s="156"/>
      <c r="AP809" s="156"/>
      <c r="AQ809" s="156"/>
      <c r="AR809" s="156"/>
      <c r="AS809" s="156"/>
      <c r="AT809" s="156"/>
      <c r="AU809" s="156"/>
      <c r="AV809" s="156"/>
    </row>
    <row r="810" spans="1:48" s="157" customFormat="1" ht="12.75">
      <c r="A810" s="3"/>
      <c r="C810" s="226"/>
      <c r="D810" s="4"/>
      <c r="T810" s="156"/>
      <c r="U810" s="156"/>
      <c r="V810" s="156"/>
      <c r="W810" s="156"/>
      <c r="X810" s="156"/>
      <c r="Y810" s="156"/>
      <c r="Z810" s="156"/>
      <c r="AA810" s="156"/>
      <c r="AB810" s="156"/>
      <c r="AC810" s="156"/>
      <c r="AD810" s="156"/>
      <c r="AE810" s="156"/>
      <c r="AF810" s="156"/>
      <c r="AG810" s="156"/>
      <c r="AH810" s="156"/>
      <c r="AI810" s="156"/>
      <c r="AJ810" s="156"/>
      <c r="AK810" s="156"/>
      <c r="AL810" s="156"/>
      <c r="AM810" s="156"/>
      <c r="AN810" s="156"/>
      <c r="AO810" s="156"/>
      <c r="AP810" s="156"/>
      <c r="AQ810" s="156"/>
      <c r="AR810" s="156"/>
      <c r="AS810" s="156"/>
      <c r="AT810" s="156"/>
      <c r="AU810" s="156"/>
      <c r="AV810" s="156"/>
    </row>
    <row r="811" spans="1:48" s="157" customFormat="1" ht="12.75">
      <c r="A811" s="3"/>
      <c r="C811" s="226"/>
      <c r="D811" s="4"/>
      <c r="T811" s="156"/>
      <c r="U811" s="156"/>
      <c r="V811" s="156"/>
      <c r="W811" s="156"/>
      <c r="X811" s="156"/>
      <c r="Y811" s="156"/>
      <c r="Z811" s="156"/>
      <c r="AA811" s="156"/>
      <c r="AB811" s="156"/>
      <c r="AC811" s="156"/>
      <c r="AD811" s="156"/>
      <c r="AE811" s="156"/>
      <c r="AF811" s="156"/>
      <c r="AG811" s="156"/>
      <c r="AH811" s="156"/>
      <c r="AI811" s="156"/>
      <c r="AJ811" s="156"/>
      <c r="AK811" s="156"/>
      <c r="AL811" s="156"/>
      <c r="AM811" s="156"/>
      <c r="AN811" s="156"/>
      <c r="AO811" s="156"/>
      <c r="AP811" s="156"/>
      <c r="AQ811" s="156"/>
      <c r="AR811" s="156"/>
      <c r="AS811" s="156"/>
      <c r="AT811" s="156"/>
      <c r="AU811" s="156"/>
      <c r="AV811" s="156"/>
    </row>
    <row r="812" spans="1:48" s="157" customFormat="1" ht="12.75">
      <c r="A812" s="3"/>
      <c r="C812" s="226"/>
      <c r="D812" s="4"/>
      <c r="T812" s="156"/>
      <c r="U812" s="156"/>
      <c r="V812" s="156"/>
      <c r="W812" s="156"/>
      <c r="X812" s="156"/>
      <c r="Y812" s="156"/>
      <c r="Z812" s="156"/>
      <c r="AA812" s="156"/>
      <c r="AB812" s="156"/>
      <c r="AC812" s="156"/>
      <c r="AD812" s="156"/>
      <c r="AE812" s="156"/>
      <c r="AF812" s="156"/>
      <c r="AG812" s="156"/>
      <c r="AH812" s="156"/>
      <c r="AI812" s="156"/>
      <c r="AJ812" s="156"/>
      <c r="AK812" s="156"/>
      <c r="AL812" s="156"/>
      <c r="AM812" s="156"/>
      <c r="AN812" s="156"/>
      <c r="AO812" s="156"/>
      <c r="AP812" s="156"/>
      <c r="AQ812" s="156"/>
      <c r="AR812" s="156"/>
      <c r="AS812" s="156"/>
      <c r="AT812" s="156"/>
      <c r="AU812" s="156"/>
      <c r="AV812" s="156"/>
    </row>
    <row r="813" spans="1:48" s="157" customFormat="1" ht="12.75">
      <c r="A813" s="3"/>
      <c r="C813" s="226"/>
      <c r="D813" s="4"/>
      <c r="T813" s="156"/>
      <c r="U813" s="156"/>
      <c r="V813" s="156"/>
      <c r="W813" s="156"/>
      <c r="X813" s="156"/>
      <c r="Y813" s="156"/>
      <c r="Z813" s="156"/>
      <c r="AA813" s="156"/>
      <c r="AB813" s="156"/>
      <c r="AC813" s="156"/>
      <c r="AD813" s="156"/>
      <c r="AE813" s="156"/>
      <c r="AF813" s="156"/>
      <c r="AG813" s="156"/>
      <c r="AH813" s="156"/>
      <c r="AI813" s="156"/>
      <c r="AJ813" s="156"/>
      <c r="AK813" s="156"/>
      <c r="AL813" s="156"/>
      <c r="AM813" s="156"/>
      <c r="AN813" s="156"/>
      <c r="AO813" s="156"/>
      <c r="AP813" s="156"/>
      <c r="AQ813" s="156"/>
      <c r="AR813" s="156"/>
      <c r="AS813" s="156"/>
      <c r="AT813" s="156"/>
      <c r="AU813" s="156"/>
      <c r="AV813" s="156"/>
    </row>
    <row r="814" spans="1:48" s="157" customFormat="1" ht="12.75">
      <c r="A814" s="3"/>
      <c r="C814" s="226"/>
      <c r="D814" s="4"/>
      <c r="T814" s="156"/>
      <c r="U814" s="156"/>
      <c r="V814" s="156"/>
      <c r="W814" s="156"/>
      <c r="X814" s="156"/>
      <c r="Y814" s="156"/>
      <c r="Z814" s="156"/>
      <c r="AA814" s="156"/>
      <c r="AB814" s="156"/>
      <c r="AC814" s="156"/>
      <c r="AD814" s="156"/>
      <c r="AE814" s="156"/>
      <c r="AF814" s="156"/>
      <c r="AG814" s="156"/>
      <c r="AH814" s="156"/>
      <c r="AI814" s="156"/>
      <c r="AJ814" s="156"/>
      <c r="AK814" s="156"/>
      <c r="AL814" s="156"/>
      <c r="AM814" s="156"/>
      <c r="AN814" s="156"/>
      <c r="AO814" s="156"/>
      <c r="AP814" s="156"/>
      <c r="AQ814" s="156"/>
      <c r="AR814" s="156"/>
      <c r="AS814" s="156"/>
      <c r="AT814" s="156"/>
      <c r="AU814" s="156"/>
      <c r="AV814" s="156"/>
    </row>
    <row r="815" spans="1:48" s="157" customFormat="1" ht="12.75">
      <c r="A815" s="3"/>
      <c r="C815" s="226"/>
      <c r="D815" s="4"/>
      <c r="T815" s="156"/>
      <c r="U815" s="156"/>
      <c r="V815" s="156"/>
      <c r="W815" s="156"/>
      <c r="X815" s="156"/>
      <c r="Y815" s="156"/>
      <c r="Z815" s="156"/>
      <c r="AA815" s="156"/>
      <c r="AB815" s="156"/>
      <c r="AC815" s="156"/>
      <c r="AD815" s="156"/>
      <c r="AE815" s="156"/>
      <c r="AF815" s="156"/>
      <c r="AG815" s="156"/>
      <c r="AH815" s="156"/>
      <c r="AI815" s="156"/>
      <c r="AJ815" s="156"/>
      <c r="AK815" s="156"/>
      <c r="AL815" s="156"/>
      <c r="AM815" s="156"/>
      <c r="AN815" s="156"/>
      <c r="AO815" s="156"/>
      <c r="AP815" s="156"/>
      <c r="AQ815" s="156"/>
      <c r="AR815" s="156"/>
      <c r="AS815" s="156"/>
      <c r="AT815" s="156"/>
      <c r="AU815" s="156"/>
      <c r="AV815" s="156"/>
    </row>
    <row r="816" spans="1:48" s="157" customFormat="1" ht="12.75">
      <c r="A816" s="3"/>
      <c r="C816" s="226"/>
      <c r="D816" s="4"/>
      <c r="T816" s="156"/>
      <c r="U816" s="156"/>
      <c r="V816" s="156"/>
      <c r="W816" s="156"/>
      <c r="X816" s="156"/>
      <c r="Y816" s="156"/>
      <c r="Z816" s="156"/>
      <c r="AA816" s="156"/>
      <c r="AB816" s="156"/>
      <c r="AC816" s="156"/>
      <c r="AD816" s="156"/>
      <c r="AE816" s="156"/>
      <c r="AF816" s="156"/>
      <c r="AG816" s="156"/>
      <c r="AH816" s="156"/>
      <c r="AI816" s="156"/>
      <c r="AJ816" s="156"/>
      <c r="AK816" s="156"/>
      <c r="AL816" s="156"/>
      <c r="AM816" s="156"/>
      <c r="AN816" s="156"/>
      <c r="AO816" s="156"/>
      <c r="AP816" s="156"/>
      <c r="AQ816" s="156"/>
      <c r="AR816" s="156"/>
      <c r="AS816" s="156"/>
      <c r="AT816" s="156"/>
      <c r="AU816" s="156"/>
      <c r="AV816" s="156"/>
    </row>
    <row r="817" spans="1:48" s="157" customFormat="1" ht="12.75">
      <c r="A817" s="3"/>
      <c r="C817" s="226"/>
      <c r="D817" s="4"/>
      <c r="T817" s="156"/>
      <c r="U817" s="156"/>
      <c r="V817" s="156"/>
      <c r="W817" s="156"/>
      <c r="X817" s="156"/>
      <c r="Y817" s="156"/>
      <c r="Z817" s="156"/>
      <c r="AA817" s="156"/>
      <c r="AB817" s="156"/>
      <c r="AC817" s="156"/>
      <c r="AD817" s="156"/>
      <c r="AE817" s="156"/>
      <c r="AF817" s="156"/>
      <c r="AG817" s="156"/>
      <c r="AH817" s="156"/>
      <c r="AI817" s="156"/>
      <c r="AJ817" s="156"/>
      <c r="AK817" s="156"/>
      <c r="AL817" s="156"/>
      <c r="AM817" s="156"/>
      <c r="AN817" s="156"/>
      <c r="AO817" s="156"/>
      <c r="AP817" s="156"/>
      <c r="AQ817" s="156"/>
      <c r="AR817" s="156"/>
      <c r="AS817" s="156"/>
      <c r="AT817" s="156"/>
      <c r="AU817" s="156"/>
      <c r="AV817" s="156"/>
    </row>
    <row r="818" spans="1:48" s="157" customFormat="1" ht="12.75">
      <c r="A818" s="3"/>
      <c r="C818" s="226"/>
      <c r="D818" s="4"/>
      <c r="T818" s="156"/>
      <c r="U818" s="156"/>
      <c r="V818" s="156"/>
      <c r="W818" s="156"/>
      <c r="X818" s="156"/>
      <c r="Y818" s="156"/>
      <c r="Z818" s="156"/>
      <c r="AA818" s="156"/>
      <c r="AB818" s="156"/>
      <c r="AC818" s="156"/>
      <c r="AD818" s="156"/>
      <c r="AE818" s="156"/>
      <c r="AF818" s="156"/>
      <c r="AG818" s="156"/>
      <c r="AH818" s="156"/>
      <c r="AI818" s="156"/>
      <c r="AJ818" s="156"/>
      <c r="AK818" s="156"/>
      <c r="AL818" s="156"/>
      <c r="AM818" s="156"/>
      <c r="AN818" s="156"/>
      <c r="AO818" s="156"/>
      <c r="AP818" s="156"/>
      <c r="AQ818" s="156"/>
      <c r="AR818" s="156"/>
      <c r="AS818" s="156"/>
      <c r="AT818" s="156"/>
      <c r="AU818" s="156"/>
      <c r="AV818" s="156"/>
    </row>
    <row r="819" spans="1:48" s="157" customFormat="1" ht="12.75">
      <c r="A819" s="3"/>
      <c r="C819" s="226"/>
      <c r="D819" s="4"/>
      <c r="T819" s="156"/>
      <c r="U819" s="156"/>
      <c r="V819" s="156"/>
      <c r="W819" s="156"/>
      <c r="X819" s="156"/>
      <c r="Y819" s="156"/>
      <c r="Z819" s="156"/>
      <c r="AA819" s="156"/>
      <c r="AB819" s="156"/>
      <c r="AC819" s="156"/>
      <c r="AD819" s="156"/>
      <c r="AE819" s="156"/>
      <c r="AF819" s="156"/>
      <c r="AG819" s="156"/>
      <c r="AH819" s="156"/>
      <c r="AI819" s="156"/>
      <c r="AJ819" s="156"/>
      <c r="AK819" s="156"/>
      <c r="AL819" s="156"/>
      <c r="AM819" s="156"/>
      <c r="AN819" s="156"/>
      <c r="AO819" s="156"/>
      <c r="AP819" s="156"/>
      <c r="AQ819" s="156"/>
      <c r="AR819" s="156"/>
      <c r="AS819" s="156"/>
      <c r="AT819" s="156"/>
      <c r="AU819" s="156"/>
      <c r="AV819" s="156"/>
    </row>
    <row r="820" spans="1:48" s="157" customFormat="1" ht="12.75">
      <c r="A820" s="3"/>
      <c r="C820" s="226"/>
      <c r="D820" s="4"/>
      <c r="T820" s="156"/>
      <c r="U820" s="156"/>
      <c r="V820" s="156"/>
      <c r="W820" s="156"/>
      <c r="X820" s="156"/>
      <c r="Y820" s="156"/>
      <c r="Z820" s="156"/>
      <c r="AA820" s="156"/>
      <c r="AB820" s="156"/>
      <c r="AC820" s="156"/>
      <c r="AD820" s="156"/>
      <c r="AE820" s="156"/>
      <c r="AF820" s="156"/>
      <c r="AG820" s="156"/>
      <c r="AH820" s="156"/>
      <c r="AI820" s="156"/>
      <c r="AJ820" s="156"/>
      <c r="AK820" s="156"/>
      <c r="AL820" s="156"/>
      <c r="AM820" s="156"/>
      <c r="AN820" s="156"/>
      <c r="AO820" s="156"/>
      <c r="AP820" s="156"/>
      <c r="AQ820" s="156"/>
      <c r="AR820" s="156"/>
      <c r="AS820" s="156"/>
      <c r="AT820" s="156"/>
      <c r="AU820" s="156"/>
      <c r="AV820" s="156"/>
    </row>
    <row r="821" spans="1:48" s="157" customFormat="1" ht="12.75">
      <c r="A821" s="3"/>
      <c r="C821" s="226"/>
      <c r="D821" s="4"/>
      <c r="T821" s="156"/>
      <c r="U821" s="156"/>
      <c r="V821" s="156"/>
      <c r="W821" s="156"/>
      <c r="X821" s="156"/>
      <c r="Y821" s="156"/>
      <c r="Z821" s="156"/>
      <c r="AA821" s="156"/>
      <c r="AB821" s="156"/>
      <c r="AC821" s="156"/>
      <c r="AD821" s="156"/>
      <c r="AE821" s="156"/>
      <c r="AF821" s="156"/>
      <c r="AG821" s="156"/>
      <c r="AH821" s="156"/>
      <c r="AI821" s="156"/>
      <c r="AJ821" s="156"/>
      <c r="AK821" s="156"/>
      <c r="AL821" s="156"/>
      <c r="AM821" s="156"/>
      <c r="AN821" s="156"/>
      <c r="AO821" s="156"/>
      <c r="AP821" s="156"/>
      <c r="AQ821" s="156"/>
      <c r="AR821" s="156"/>
      <c r="AS821" s="156"/>
      <c r="AT821" s="156"/>
      <c r="AU821" s="156"/>
      <c r="AV821" s="156"/>
    </row>
    <row r="822" spans="1:48" s="157" customFormat="1" ht="12.75">
      <c r="A822" s="3"/>
      <c r="C822" s="226"/>
      <c r="D822" s="4"/>
      <c r="T822" s="156"/>
      <c r="U822" s="156"/>
      <c r="V822" s="156"/>
      <c r="W822" s="156"/>
      <c r="X822" s="156"/>
      <c r="Y822" s="156"/>
      <c r="Z822" s="156"/>
      <c r="AA822" s="156"/>
      <c r="AB822" s="156"/>
      <c r="AC822" s="156"/>
      <c r="AD822" s="156"/>
      <c r="AE822" s="156"/>
      <c r="AF822" s="156"/>
      <c r="AG822" s="156"/>
      <c r="AH822" s="156"/>
      <c r="AI822" s="156"/>
      <c r="AJ822" s="156"/>
      <c r="AK822" s="156"/>
      <c r="AL822" s="156"/>
      <c r="AM822" s="156"/>
      <c r="AN822" s="156"/>
      <c r="AO822" s="156"/>
      <c r="AP822" s="156"/>
      <c r="AQ822" s="156"/>
      <c r="AR822" s="156"/>
      <c r="AS822" s="156"/>
      <c r="AT822" s="156"/>
      <c r="AU822" s="156"/>
      <c r="AV822" s="156"/>
    </row>
    <row r="823" spans="1:48" s="157" customFormat="1" ht="12.75">
      <c r="A823" s="3"/>
      <c r="C823" s="226"/>
      <c r="D823" s="4"/>
      <c r="T823" s="156"/>
      <c r="U823" s="156"/>
      <c r="V823" s="156"/>
      <c r="W823" s="156"/>
      <c r="X823" s="156"/>
      <c r="Y823" s="156"/>
      <c r="Z823" s="156"/>
      <c r="AA823" s="156"/>
      <c r="AB823" s="156"/>
      <c r="AC823" s="156"/>
      <c r="AD823" s="156"/>
      <c r="AE823" s="156"/>
      <c r="AF823" s="156"/>
      <c r="AG823" s="156"/>
      <c r="AH823" s="156"/>
      <c r="AI823" s="156"/>
      <c r="AJ823" s="156"/>
      <c r="AK823" s="156"/>
      <c r="AL823" s="156"/>
      <c r="AM823" s="156"/>
      <c r="AN823" s="156"/>
      <c r="AO823" s="156"/>
      <c r="AP823" s="156"/>
      <c r="AQ823" s="156"/>
      <c r="AR823" s="156"/>
      <c r="AS823" s="156"/>
      <c r="AT823" s="156"/>
      <c r="AU823" s="156"/>
      <c r="AV823" s="156"/>
    </row>
    <row r="824" spans="1:48" s="157" customFormat="1" ht="12.75">
      <c r="A824" s="3"/>
      <c r="C824" s="226"/>
      <c r="D824" s="4"/>
      <c r="T824" s="156"/>
      <c r="U824" s="156"/>
      <c r="V824" s="156"/>
      <c r="W824" s="156"/>
      <c r="X824" s="156"/>
      <c r="Y824" s="156"/>
      <c r="Z824" s="156"/>
      <c r="AA824" s="156"/>
      <c r="AB824" s="156"/>
      <c r="AC824" s="156"/>
      <c r="AD824" s="156"/>
      <c r="AE824" s="156"/>
      <c r="AF824" s="156"/>
      <c r="AG824" s="156"/>
      <c r="AH824" s="156"/>
      <c r="AI824" s="156"/>
      <c r="AJ824" s="156"/>
      <c r="AK824" s="156"/>
      <c r="AL824" s="156"/>
      <c r="AM824" s="156"/>
      <c r="AN824" s="156"/>
      <c r="AO824" s="156"/>
      <c r="AP824" s="156"/>
      <c r="AQ824" s="156"/>
      <c r="AR824" s="156"/>
      <c r="AS824" s="156"/>
      <c r="AT824" s="156"/>
      <c r="AU824" s="156"/>
      <c r="AV824" s="156"/>
    </row>
    <row r="825" spans="1:48" s="157" customFormat="1" ht="12.75">
      <c r="A825" s="3"/>
      <c r="C825" s="226"/>
      <c r="D825" s="4"/>
      <c r="T825" s="156"/>
      <c r="U825" s="156"/>
      <c r="V825" s="156"/>
      <c r="W825" s="156"/>
      <c r="X825" s="156"/>
      <c r="Y825" s="156"/>
      <c r="Z825" s="156"/>
      <c r="AA825" s="156"/>
      <c r="AB825" s="156"/>
      <c r="AC825" s="156"/>
      <c r="AD825" s="156"/>
      <c r="AE825" s="156"/>
      <c r="AF825" s="156"/>
      <c r="AG825" s="156"/>
      <c r="AH825" s="156"/>
      <c r="AI825" s="156"/>
      <c r="AJ825" s="156"/>
      <c r="AK825" s="156"/>
      <c r="AL825" s="156"/>
      <c r="AM825" s="156"/>
      <c r="AN825" s="156"/>
      <c r="AO825" s="156"/>
      <c r="AP825" s="156"/>
      <c r="AQ825" s="156"/>
      <c r="AR825" s="156"/>
      <c r="AS825" s="156"/>
      <c r="AT825" s="156"/>
      <c r="AU825" s="156"/>
      <c r="AV825" s="156"/>
    </row>
    <row r="826" spans="1:48" s="157" customFormat="1" ht="12.75">
      <c r="A826" s="3"/>
      <c r="C826" s="226"/>
      <c r="D826" s="4"/>
      <c r="T826" s="156"/>
      <c r="U826" s="156"/>
      <c r="V826" s="156"/>
      <c r="W826" s="156"/>
      <c r="X826" s="156"/>
      <c r="Y826" s="156"/>
      <c r="Z826" s="156"/>
      <c r="AA826" s="156"/>
      <c r="AB826" s="156"/>
      <c r="AC826" s="156"/>
      <c r="AD826" s="156"/>
      <c r="AE826" s="156"/>
      <c r="AF826" s="156"/>
      <c r="AG826" s="156"/>
      <c r="AH826" s="156"/>
      <c r="AI826" s="156"/>
      <c r="AJ826" s="156"/>
      <c r="AK826" s="156"/>
      <c r="AL826" s="156"/>
      <c r="AM826" s="156"/>
      <c r="AN826" s="156"/>
      <c r="AO826" s="156"/>
      <c r="AP826" s="156"/>
      <c r="AQ826" s="156"/>
      <c r="AR826" s="156"/>
      <c r="AS826" s="156"/>
      <c r="AT826" s="156"/>
      <c r="AU826" s="156"/>
      <c r="AV826" s="156"/>
    </row>
    <row r="827" spans="1:48" s="157" customFormat="1" ht="12.75">
      <c r="A827" s="3"/>
      <c r="C827" s="226"/>
      <c r="D827" s="4"/>
      <c r="T827" s="156"/>
      <c r="U827" s="156"/>
      <c r="V827" s="156"/>
      <c r="W827" s="156"/>
      <c r="X827" s="156"/>
      <c r="Y827" s="156"/>
      <c r="Z827" s="156"/>
      <c r="AA827" s="156"/>
      <c r="AB827" s="156"/>
      <c r="AC827" s="156"/>
      <c r="AD827" s="156"/>
      <c r="AE827" s="156"/>
      <c r="AF827" s="156"/>
      <c r="AG827" s="156"/>
      <c r="AH827" s="156"/>
      <c r="AI827" s="156"/>
      <c r="AJ827" s="156"/>
      <c r="AK827" s="156"/>
      <c r="AL827" s="156"/>
      <c r="AM827" s="156"/>
      <c r="AN827" s="156"/>
      <c r="AO827" s="156"/>
      <c r="AP827" s="156"/>
      <c r="AQ827" s="156"/>
      <c r="AR827" s="156"/>
      <c r="AS827" s="156"/>
      <c r="AT827" s="156"/>
      <c r="AU827" s="156"/>
      <c r="AV827" s="156"/>
    </row>
    <row r="828" spans="1:48" s="157" customFormat="1" ht="12.75">
      <c r="A828" s="3"/>
      <c r="C828" s="226"/>
      <c r="D828" s="4"/>
      <c r="T828" s="156"/>
      <c r="U828" s="156"/>
      <c r="V828" s="156"/>
      <c r="W828" s="156"/>
      <c r="X828" s="156"/>
      <c r="Y828" s="156"/>
      <c r="Z828" s="156"/>
      <c r="AA828" s="156"/>
      <c r="AB828" s="156"/>
      <c r="AC828" s="156"/>
      <c r="AD828" s="156"/>
      <c r="AE828" s="156"/>
      <c r="AF828" s="156"/>
      <c r="AG828" s="156"/>
      <c r="AH828" s="156"/>
      <c r="AI828" s="156"/>
      <c r="AJ828" s="156"/>
      <c r="AK828" s="156"/>
      <c r="AL828" s="156"/>
      <c r="AM828" s="156"/>
      <c r="AN828" s="156"/>
      <c r="AO828" s="156"/>
      <c r="AP828" s="156"/>
      <c r="AQ828" s="156"/>
      <c r="AR828" s="156"/>
      <c r="AS828" s="156"/>
      <c r="AT828" s="156"/>
      <c r="AU828" s="156"/>
      <c r="AV828" s="156"/>
    </row>
    <row r="829" spans="1:48" s="157" customFormat="1" ht="12.75">
      <c r="A829" s="3"/>
      <c r="C829" s="226"/>
      <c r="D829" s="4"/>
      <c r="T829" s="156"/>
      <c r="U829" s="156"/>
      <c r="V829" s="156"/>
      <c r="W829" s="156"/>
      <c r="X829" s="156"/>
      <c r="Y829" s="156"/>
      <c r="Z829" s="156"/>
      <c r="AA829" s="156"/>
      <c r="AB829" s="156"/>
      <c r="AC829" s="156"/>
      <c r="AD829" s="156"/>
      <c r="AE829" s="156"/>
      <c r="AF829" s="156"/>
      <c r="AG829" s="156"/>
      <c r="AH829" s="156"/>
      <c r="AI829" s="156"/>
      <c r="AJ829" s="156"/>
      <c r="AK829" s="156"/>
      <c r="AL829" s="156"/>
      <c r="AM829" s="156"/>
      <c r="AN829" s="156"/>
      <c r="AO829" s="156"/>
      <c r="AP829" s="156"/>
      <c r="AQ829" s="156"/>
      <c r="AR829" s="156"/>
      <c r="AS829" s="156"/>
      <c r="AT829" s="156"/>
      <c r="AU829" s="156"/>
      <c r="AV829" s="156"/>
    </row>
    <row r="830" spans="1:48" s="157" customFormat="1" ht="12.75">
      <c r="A830" s="3"/>
      <c r="C830" s="226"/>
      <c r="D830" s="4"/>
      <c r="T830" s="156"/>
      <c r="U830" s="156"/>
      <c r="V830" s="156"/>
      <c r="W830" s="156"/>
      <c r="X830" s="156"/>
      <c r="Y830" s="156"/>
      <c r="Z830" s="156"/>
      <c r="AA830" s="156"/>
      <c r="AB830" s="156"/>
      <c r="AC830" s="156"/>
      <c r="AD830" s="156"/>
      <c r="AE830" s="156"/>
      <c r="AF830" s="156"/>
      <c r="AG830" s="156"/>
      <c r="AH830" s="156"/>
      <c r="AI830" s="156"/>
      <c r="AJ830" s="156"/>
      <c r="AK830" s="156"/>
      <c r="AL830" s="156"/>
      <c r="AM830" s="156"/>
      <c r="AN830" s="156"/>
      <c r="AO830" s="156"/>
      <c r="AP830" s="156"/>
      <c r="AQ830" s="156"/>
      <c r="AR830" s="156"/>
      <c r="AS830" s="156"/>
      <c r="AT830" s="156"/>
      <c r="AU830" s="156"/>
      <c r="AV830" s="156"/>
    </row>
    <row r="831" spans="1:48" s="157" customFormat="1" ht="12.75">
      <c r="A831" s="3"/>
      <c r="C831" s="226"/>
      <c r="D831" s="4"/>
      <c r="T831" s="156"/>
      <c r="U831" s="156"/>
      <c r="V831" s="156"/>
      <c r="W831" s="156"/>
      <c r="X831" s="156"/>
      <c r="Y831" s="156"/>
      <c r="Z831" s="156"/>
      <c r="AA831" s="156"/>
      <c r="AB831" s="156"/>
      <c r="AC831" s="156"/>
      <c r="AD831" s="156"/>
      <c r="AE831" s="156"/>
      <c r="AF831" s="156"/>
      <c r="AG831" s="156"/>
      <c r="AH831" s="156"/>
      <c r="AI831" s="156"/>
      <c r="AJ831" s="156"/>
      <c r="AK831" s="156"/>
      <c r="AL831" s="156"/>
      <c r="AM831" s="156"/>
      <c r="AN831" s="156"/>
      <c r="AO831" s="156"/>
      <c r="AP831" s="156"/>
      <c r="AQ831" s="156"/>
      <c r="AR831" s="156"/>
      <c r="AS831" s="156"/>
      <c r="AT831" s="156"/>
      <c r="AU831" s="156"/>
      <c r="AV831" s="156"/>
    </row>
    <row r="832" spans="1:48" s="157" customFormat="1" ht="12.75">
      <c r="A832" s="3"/>
      <c r="C832" s="226"/>
      <c r="D832" s="4"/>
      <c r="T832" s="156"/>
      <c r="U832" s="156"/>
      <c r="V832" s="156"/>
      <c r="W832" s="156"/>
      <c r="X832" s="156"/>
      <c r="Y832" s="156"/>
      <c r="Z832" s="156"/>
      <c r="AA832" s="156"/>
      <c r="AB832" s="156"/>
      <c r="AC832" s="156"/>
      <c r="AD832" s="156"/>
      <c r="AE832" s="156"/>
      <c r="AF832" s="156"/>
      <c r="AG832" s="156"/>
      <c r="AH832" s="156"/>
      <c r="AI832" s="156"/>
      <c r="AJ832" s="156"/>
      <c r="AK832" s="156"/>
      <c r="AL832" s="156"/>
      <c r="AM832" s="156"/>
      <c r="AN832" s="156"/>
      <c r="AO832" s="156"/>
      <c r="AP832" s="156"/>
      <c r="AQ832" s="156"/>
      <c r="AR832" s="156"/>
      <c r="AS832" s="156"/>
      <c r="AT832" s="156"/>
      <c r="AU832" s="156"/>
      <c r="AV832" s="156"/>
    </row>
    <row r="833" spans="1:48" s="157" customFormat="1" ht="12.75">
      <c r="A833" s="3"/>
      <c r="C833" s="226"/>
      <c r="D833" s="4"/>
      <c r="T833" s="156"/>
      <c r="U833" s="156"/>
      <c r="V833" s="156"/>
      <c r="W833" s="156"/>
      <c r="X833" s="156"/>
      <c r="Y833" s="156"/>
      <c r="Z833" s="156"/>
      <c r="AA833" s="156"/>
      <c r="AB833" s="156"/>
      <c r="AC833" s="156"/>
      <c r="AD833" s="156"/>
      <c r="AE833" s="156"/>
      <c r="AF833" s="156"/>
      <c r="AG833" s="156"/>
      <c r="AH833" s="156"/>
      <c r="AI833" s="156"/>
      <c r="AJ833" s="156"/>
      <c r="AK833" s="156"/>
      <c r="AL833" s="156"/>
      <c r="AM833" s="156"/>
      <c r="AN833" s="156"/>
      <c r="AO833" s="156"/>
      <c r="AP833" s="156"/>
      <c r="AQ833" s="156"/>
      <c r="AR833" s="156"/>
      <c r="AS833" s="156"/>
      <c r="AT833" s="156"/>
      <c r="AU833" s="156"/>
      <c r="AV833" s="156"/>
    </row>
    <row r="834" spans="1:48" s="157" customFormat="1" ht="12.75">
      <c r="A834" s="3"/>
      <c r="C834" s="226"/>
      <c r="D834" s="4"/>
      <c r="T834" s="156"/>
      <c r="U834" s="156"/>
      <c r="V834" s="156"/>
      <c r="W834" s="156"/>
      <c r="X834" s="156"/>
      <c r="Y834" s="156"/>
      <c r="Z834" s="156"/>
      <c r="AA834" s="156"/>
      <c r="AB834" s="156"/>
      <c r="AC834" s="156"/>
      <c r="AD834" s="156"/>
      <c r="AE834" s="156"/>
      <c r="AF834" s="156"/>
      <c r="AG834" s="156"/>
      <c r="AH834" s="156"/>
      <c r="AI834" s="156"/>
      <c r="AJ834" s="156"/>
      <c r="AK834" s="156"/>
      <c r="AL834" s="156"/>
      <c r="AM834" s="156"/>
      <c r="AN834" s="156"/>
      <c r="AO834" s="156"/>
      <c r="AP834" s="156"/>
      <c r="AQ834" s="156"/>
      <c r="AR834" s="156"/>
      <c r="AS834" s="156"/>
      <c r="AT834" s="156"/>
      <c r="AU834" s="156"/>
      <c r="AV834" s="156"/>
    </row>
    <row r="835" spans="1:48" s="157" customFormat="1" ht="12.75">
      <c r="A835" s="3"/>
      <c r="C835" s="226"/>
      <c r="D835" s="4"/>
      <c r="T835" s="156"/>
      <c r="U835" s="156"/>
      <c r="V835" s="156"/>
      <c r="W835" s="156"/>
      <c r="X835" s="156"/>
      <c r="Y835" s="156"/>
      <c r="Z835" s="156"/>
      <c r="AA835" s="156"/>
      <c r="AB835" s="156"/>
      <c r="AC835" s="156"/>
      <c r="AD835" s="156"/>
      <c r="AE835" s="156"/>
      <c r="AF835" s="156"/>
      <c r="AG835" s="156"/>
      <c r="AH835" s="156"/>
      <c r="AI835" s="156"/>
      <c r="AJ835" s="156"/>
      <c r="AK835" s="156"/>
      <c r="AL835" s="156"/>
      <c r="AM835" s="156"/>
      <c r="AN835" s="156"/>
      <c r="AO835" s="156"/>
      <c r="AP835" s="156"/>
      <c r="AQ835" s="156"/>
      <c r="AR835" s="156"/>
      <c r="AS835" s="156"/>
      <c r="AT835" s="156"/>
      <c r="AU835" s="156"/>
      <c r="AV835" s="156"/>
    </row>
    <row r="836" spans="1:48" s="157" customFormat="1" ht="12.75">
      <c r="A836" s="3"/>
      <c r="C836" s="226"/>
      <c r="D836" s="4"/>
      <c r="T836" s="156"/>
      <c r="U836" s="156"/>
      <c r="V836" s="156"/>
      <c r="W836" s="156"/>
      <c r="X836" s="156"/>
      <c r="Y836" s="156"/>
      <c r="Z836" s="156"/>
      <c r="AA836" s="156"/>
      <c r="AB836" s="156"/>
      <c r="AC836" s="156"/>
      <c r="AD836" s="156"/>
      <c r="AE836" s="156"/>
      <c r="AF836" s="156"/>
      <c r="AG836" s="156"/>
      <c r="AH836" s="156"/>
      <c r="AI836" s="156"/>
      <c r="AJ836" s="156"/>
      <c r="AK836" s="156"/>
      <c r="AL836" s="156"/>
      <c r="AM836" s="156"/>
      <c r="AN836" s="156"/>
      <c r="AO836" s="156"/>
      <c r="AP836" s="156"/>
      <c r="AQ836" s="156"/>
      <c r="AR836" s="156"/>
      <c r="AS836" s="156"/>
      <c r="AT836" s="156"/>
      <c r="AU836" s="156"/>
      <c r="AV836" s="156"/>
    </row>
    <row r="837" spans="1:48" s="157" customFormat="1" ht="12.75">
      <c r="A837" s="3"/>
      <c r="C837" s="226"/>
      <c r="D837" s="4"/>
      <c r="T837" s="156"/>
      <c r="U837" s="156"/>
      <c r="V837" s="156"/>
      <c r="W837" s="156"/>
      <c r="X837" s="156"/>
      <c r="Y837" s="156"/>
      <c r="Z837" s="156"/>
      <c r="AA837" s="156"/>
      <c r="AB837" s="156"/>
      <c r="AC837" s="156"/>
      <c r="AD837" s="156"/>
      <c r="AE837" s="156"/>
      <c r="AF837" s="156"/>
      <c r="AG837" s="156"/>
      <c r="AH837" s="156"/>
      <c r="AI837" s="156"/>
      <c r="AJ837" s="156"/>
      <c r="AK837" s="156"/>
      <c r="AL837" s="156"/>
      <c r="AM837" s="156"/>
      <c r="AN837" s="156"/>
      <c r="AO837" s="156"/>
      <c r="AP837" s="156"/>
      <c r="AQ837" s="156"/>
      <c r="AR837" s="156"/>
      <c r="AS837" s="156"/>
      <c r="AT837" s="156"/>
      <c r="AU837" s="156"/>
      <c r="AV837" s="156"/>
    </row>
    <row r="838" spans="1:48" s="157" customFormat="1" ht="12.75">
      <c r="A838" s="3"/>
      <c r="C838" s="226"/>
      <c r="D838" s="4"/>
      <c r="T838" s="156"/>
      <c r="U838" s="156"/>
      <c r="V838" s="156"/>
      <c r="W838" s="156"/>
      <c r="X838" s="156"/>
      <c r="Y838" s="156"/>
      <c r="Z838" s="156"/>
      <c r="AA838" s="156"/>
      <c r="AB838" s="156"/>
      <c r="AC838" s="156"/>
      <c r="AD838" s="156"/>
      <c r="AE838" s="156"/>
      <c r="AF838" s="156"/>
      <c r="AG838" s="156"/>
      <c r="AH838" s="156"/>
      <c r="AI838" s="156"/>
      <c r="AJ838" s="156"/>
      <c r="AK838" s="156"/>
      <c r="AL838" s="156"/>
      <c r="AM838" s="156"/>
      <c r="AN838" s="156"/>
      <c r="AO838" s="156"/>
      <c r="AP838" s="156"/>
      <c r="AQ838" s="156"/>
      <c r="AR838" s="156"/>
      <c r="AS838" s="156"/>
      <c r="AT838" s="156"/>
      <c r="AU838" s="156"/>
      <c r="AV838" s="156"/>
    </row>
    <row r="839" spans="1:48" s="157" customFormat="1" ht="12.75">
      <c r="A839" s="3"/>
      <c r="C839" s="226"/>
      <c r="D839" s="4"/>
      <c r="T839" s="156"/>
      <c r="U839" s="156"/>
      <c r="V839" s="156"/>
      <c r="W839" s="156"/>
      <c r="X839" s="156"/>
      <c r="Y839" s="156"/>
      <c r="Z839" s="156"/>
      <c r="AA839" s="156"/>
      <c r="AB839" s="156"/>
      <c r="AC839" s="156"/>
      <c r="AD839" s="156"/>
      <c r="AE839" s="156"/>
      <c r="AF839" s="156"/>
      <c r="AG839" s="156"/>
      <c r="AH839" s="156"/>
      <c r="AI839" s="156"/>
      <c r="AJ839" s="156"/>
      <c r="AK839" s="156"/>
      <c r="AL839" s="156"/>
      <c r="AM839" s="156"/>
      <c r="AN839" s="156"/>
      <c r="AO839" s="156"/>
      <c r="AP839" s="156"/>
      <c r="AQ839" s="156"/>
      <c r="AR839" s="156"/>
      <c r="AS839" s="156"/>
      <c r="AT839" s="156"/>
      <c r="AU839" s="156"/>
      <c r="AV839" s="156"/>
    </row>
    <row r="840" spans="1:48" s="157" customFormat="1" ht="12.75">
      <c r="A840" s="3"/>
      <c r="C840" s="226"/>
      <c r="D840" s="4"/>
      <c r="T840" s="156"/>
      <c r="U840" s="156"/>
      <c r="V840" s="156"/>
      <c r="W840" s="156"/>
      <c r="X840" s="156"/>
      <c r="Y840" s="156"/>
      <c r="Z840" s="156"/>
      <c r="AA840" s="156"/>
      <c r="AB840" s="156"/>
      <c r="AC840" s="156"/>
      <c r="AD840" s="156"/>
      <c r="AE840" s="156"/>
      <c r="AF840" s="156"/>
      <c r="AG840" s="156"/>
      <c r="AH840" s="156"/>
      <c r="AI840" s="156"/>
      <c r="AJ840" s="156"/>
      <c r="AK840" s="156"/>
      <c r="AL840" s="156"/>
      <c r="AM840" s="156"/>
      <c r="AN840" s="156"/>
      <c r="AO840" s="156"/>
      <c r="AP840" s="156"/>
      <c r="AQ840" s="156"/>
      <c r="AR840" s="156"/>
      <c r="AS840" s="156"/>
      <c r="AT840" s="156"/>
      <c r="AU840" s="156"/>
      <c r="AV840" s="156"/>
    </row>
    <row r="841" spans="1:48" s="157" customFormat="1" ht="12.75">
      <c r="A841" s="3"/>
      <c r="C841" s="226"/>
      <c r="D841" s="4"/>
      <c r="T841" s="156"/>
      <c r="U841" s="156"/>
      <c r="V841" s="156"/>
      <c r="W841" s="156"/>
      <c r="X841" s="156"/>
      <c r="Y841" s="156"/>
      <c r="Z841" s="156"/>
      <c r="AA841" s="156"/>
      <c r="AB841" s="156"/>
      <c r="AC841" s="156"/>
      <c r="AD841" s="156"/>
      <c r="AE841" s="156"/>
      <c r="AF841" s="156"/>
      <c r="AG841" s="156"/>
      <c r="AH841" s="156"/>
      <c r="AI841" s="156"/>
      <c r="AJ841" s="156"/>
      <c r="AK841" s="156"/>
      <c r="AL841" s="156"/>
      <c r="AM841" s="156"/>
      <c r="AN841" s="156"/>
      <c r="AO841" s="156"/>
      <c r="AP841" s="156"/>
      <c r="AQ841" s="156"/>
      <c r="AR841" s="156"/>
      <c r="AS841" s="156"/>
      <c r="AT841" s="156"/>
      <c r="AU841" s="156"/>
      <c r="AV841" s="156"/>
    </row>
    <row r="842" spans="1:48" s="157" customFormat="1" ht="12.75">
      <c r="A842" s="3"/>
      <c r="C842" s="226"/>
      <c r="D842" s="4"/>
      <c r="T842" s="156"/>
      <c r="U842" s="156"/>
      <c r="V842" s="156"/>
      <c r="W842" s="156"/>
      <c r="X842" s="156"/>
      <c r="Y842" s="156"/>
      <c r="Z842" s="156"/>
      <c r="AA842" s="156"/>
      <c r="AB842" s="156"/>
      <c r="AC842" s="156"/>
      <c r="AD842" s="156"/>
      <c r="AE842" s="156"/>
      <c r="AF842" s="156"/>
      <c r="AG842" s="156"/>
      <c r="AH842" s="156"/>
      <c r="AI842" s="156"/>
      <c r="AJ842" s="156"/>
      <c r="AK842" s="156"/>
      <c r="AL842" s="156"/>
      <c r="AM842" s="156"/>
      <c r="AN842" s="156"/>
      <c r="AO842" s="156"/>
      <c r="AP842" s="156"/>
      <c r="AQ842" s="156"/>
      <c r="AR842" s="156"/>
      <c r="AS842" s="156"/>
      <c r="AT842" s="156"/>
      <c r="AU842" s="156"/>
      <c r="AV842" s="156"/>
    </row>
    <row r="843" spans="1:48" s="157" customFormat="1" ht="12.75">
      <c r="A843" s="3"/>
      <c r="C843" s="226"/>
      <c r="D843" s="4"/>
      <c r="T843" s="156"/>
      <c r="U843" s="156"/>
      <c r="V843" s="156"/>
      <c r="W843" s="156"/>
      <c r="X843" s="156"/>
      <c r="Y843" s="156"/>
      <c r="Z843" s="156"/>
      <c r="AA843" s="156"/>
      <c r="AB843" s="156"/>
      <c r="AC843" s="156"/>
      <c r="AD843" s="156"/>
      <c r="AE843" s="156"/>
      <c r="AF843" s="156"/>
      <c r="AG843" s="156"/>
      <c r="AH843" s="156"/>
      <c r="AI843" s="156"/>
      <c r="AJ843" s="156"/>
      <c r="AK843" s="156"/>
      <c r="AL843" s="156"/>
      <c r="AM843" s="156"/>
      <c r="AN843" s="156"/>
      <c r="AO843" s="156"/>
      <c r="AP843" s="156"/>
      <c r="AQ843" s="156"/>
      <c r="AR843" s="156"/>
      <c r="AS843" s="156"/>
      <c r="AT843" s="156"/>
      <c r="AU843" s="156"/>
      <c r="AV843" s="156"/>
    </row>
    <row r="844" spans="1:48" s="157" customFormat="1" ht="12.75">
      <c r="A844" s="3"/>
      <c r="C844" s="226"/>
      <c r="D844" s="4"/>
      <c r="T844" s="156"/>
      <c r="U844" s="156"/>
      <c r="V844" s="156"/>
      <c r="W844" s="156"/>
      <c r="X844" s="156"/>
      <c r="Y844" s="156"/>
      <c r="Z844" s="156"/>
      <c r="AA844" s="156"/>
      <c r="AB844" s="156"/>
      <c r="AC844" s="156"/>
      <c r="AD844" s="156"/>
      <c r="AE844" s="156"/>
      <c r="AF844" s="156"/>
      <c r="AG844" s="156"/>
      <c r="AH844" s="156"/>
      <c r="AI844" s="156"/>
      <c r="AJ844" s="156"/>
      <c r="AK844" s="156"/>
      <c r="AL844" s="156"/>
      <c r="AM844" s="156"/>
      <c r="AN844" s="156"/>
      <c r="AO844" s="156"/>
      <c r="AP844" s="156"/>
      <c r="AQ844" s="156"/>
      <c r="AR844" s="156"/>
      <c r="AS844" s="156"/>
      <c r="AT844" s="156"/>
      <c r="AU844" s="156"/>
      <c r="AV844" s="156"/>
    </row>
    <row r="845" spans="1:48" s="157" customFormat="1" ht="12.75">
      <c r="A845" s="3"/>
      <c r="C845" s="226"/>
      <c r="D845" s="4"/>
      <c r="T845" s="156"/>
      <c r="U845" s="156"/>
      <c r="V845" s="156"/>
      <c r="W845" s="156"/>
      <c r="X845" s="156"/>
      <c r="Y845" s="156"/>
      <c r="Z845" s="156"/>
      <c r="AA845" s="156"/>
      <c r="AB845" s="156"/>
      <c r="AC845" s="156"/>
      <c r="AD845" s="156"/>
      <c r="AE845" s="156"/>
      <c r="AF845" s="156"/>
      <c r="AG845" s="156"/>
      <c r="AH845" s="156"/>
      <c r="AI845" s="156"/>
      <c r="AJ845" s="156"/>
      <c r="AK845" s="156"/>
      <c r="AL845" s="156"/>
      <c r="AM845" s="156"/>
      <c r="AN845" s="156"/>
      <c r="AO845" s="156"/>
      <c r="AP845" s="156"/>
      <c r="AQ845" s="156"/>
      <c r="AR845" s="156"/>
      <c r="AS845" s="156"/>
      <c r="AT845" s="156"/>
      <c r="AU845" s="156"/>
      <c r="AV845" s="156"/>
    </row>
    <row r="846" spans="1:48" s="157" customFormat="1" ht="12.75">
      <c r="A846" s="3"/>
      <c r="C846" s="226"/>
      <c r="D846" s="4"/>
      <c r="T846" s="156"/>
      <c r="U846" s="156"/>
      <c r="V846" s="156"/>
      <c r="W846" s="156"/>
      <c r="X846" s="156"/>
      <c r="Y846" s="156"/>
      <c r="Z846" s="156"/>
      <c r="AA846" s="156"/>
      <c r="AB846" s="156"/>
      <c r="AC846" s="156"/>
      <c r="AD846" s="156"/>
      <c r="AE846" s="156"/>
      <c r="AF846" s="156"/>
      <c r="AG846" s="156"/>
      <c r="AH846" s="156"/>
      <c r="AI846" s="156"/>
      <c r="AJ846" s="156"/>
      <c r="AK846" s="156"/>
      <c r="AL846" s="156"/>
      <c r="AM846" s="156"/>
      <c r="AN846" s="156"/>
      <c r="AO846" s="156"/>
      <c r="AP846" s="156"/>
      <c r="AQ846" s="156"/>
      <c r="AR846" s="156"/>
      <c r="AS846" s="156"/>
      <c r="AT846" s="156"/>
      <c r="AU846" s="156"/>
      <c r="AV846" s="156"/>
    </row>
    <row r="847" spans="1:48" s="157" customFormat="1" ht="12.75">
      <c r="A847" s="3"/>
      <c r="C847" s="226"/>
      <c r="D847" s="4"/>
      <c r="T847" s="156"/>
      <c r="U847" s="156"/>
      <c r="V847" s="156"/>
      <c r="W847" s="156"/>
      <c r="X847" s="156"/>
      <c r="Y847" s="156"/>
      <c r="Z847" s="156"/>
      <c r="AA847" s="156"/>
      <c r="AB847" s="156"/>
      <c r="AC847" s="156"/>
      <c r="AD847" s="156"/>
      <c r="AE847" s="156"/>
      <c r="AF847" s="156"/>
      <c r="AG847" s="156"/>
      <c r="AH847" s="156"/>
      <c r="AI847" s="156"/>
      <c r="AJ847" s="156"/>
      <c r="AK847" s="156"/>
      <c r="AL847" s="156"/>
      <c r="AM847" s="156"/>
      <c r="AN847" s="156"/>
      <c r="AO847" s="156"/>
      <c r="AP847" s="156"/>
      <c r="AQ847" s="156"/>
      <c r="AR847" s="156"/>
      <c r="AS847" s="156"/>
      <c r="AT847" s="156"/>
      <c r="AU847" s="156"/>
      <c r="AV847" s="156"/>
    </row>
    <row r="848" spans="1:48" s="157" customFormat="1" ht="12.75">
      <c r="A848" s="3"/>
      <c r="C848" s="226"/>
      <c r="D848" s="4"/>
      <c r="T848" s="156"/>
      <c r="U848" s="156"/>
      <c r="V848" s="156"/>
      <c r="W848" s="156"/>
      <c r="X848" s="156"/>
      <c r="Y848" s="156"/>
      <c r="Z848" s="156"/>
      <c r="AA848" s="156"/>
      <c r="AB848" s="156"/>
      <c r="AC848" s="156"/>
      <c r="AD848" s="156"/>
      <c r="AE848" s="156"/>
      <c r="AF848" s="156"/>
      <c r="AG848" s="156"/>
      <c r="AH848" s="156"/>
      <c r="AI848" s="156"/>
      <c r="AJ848" s="156"/>
      <c r="AK848" s="156"/>
      <c r="AL848" s="156"/>
      <c r="AM848" s="156"/>
      <c r="AN848" s="156"/>
      <c r="AO848" s="156"/>
      <c r="AP848" s="156"/>
      <c r="AQ848" s="156"/>
      <c r="AR848" s="156"/>
      <c r="AS848" s="156"/>
      <c r="AT848" s="156"/>
      <c r="AU848" s="156"/>
      <c r="AV848" s="156"/>
    </row>
    <row r="849" spans="1:48" s="157" customFormat="1" ht="12.75">
      <c r="A849" s="3"/>
      <c r="C849" s="226"/>
      <c r="D849" s="4"/>
      <c r="T849" s="156"/>
      <c r="U849" s="156"/>
      <c r="V849" s="156"/>
      <c r="W849" s="156"/>
      <c r="X849" s="156"/>
      <c r="Y849" s="156"/>
      <c r="Z849" s="156"/>
      <c r="AA849" s="156"/>
      <c r="AB849" s="156"/>
      <c r="AC849" s="156"/>
      <c r="AD849" s="156"/>
      <c r="AE849" s="156"/>
      <c r="AF849" s="156"/>
      <c r="AG849" s="156"/>
      <c r="AH849" s="156"/>
      <c r="AI849" s="156"/>
      <c r="AJ849" s="156"/>
      <c r="AK849" s="156"/>
      <c r="AL849" s="156"/>
      <c r="AM849" s="156"/>
      <c r="AN849" s="156"/>
      <c r="AO849" s="156"/>
      <c r="AP849" s="156"/>
      <c r="AQ849" s="156"/>
      <c r="AR849" s="156"/>
      <c r="AS849" s="156"/>
      <c r="AT849" s="156"/>
      <c r="AU849" s="156"/>
      <c r="AV849" s="156"/>
    </row>
    <row r="850" spans="1:48" s="157" customFormat="1" ht="12.75">
      <c r="A850" s="3"/>
      <c r="C850" s="226"/>
      <c r="D850" s="4"/>
      <c r="T850" s="156"/>
      <c r="U850" s="156"/>
      <c r="V850" s="156"/>
      <c r="W850" s="156"/>
      <c r="X850" s="156"/>
      <c r="Y850" s="156"/>
      <c r="Z850" s="156"/>
      <c r="AA850" s="156"/>
      <c r="AB850" s="156"/>
      <c r="AC850" s="156"/>
      <c r="AD850" s="156"/>
      <c r="AE850" s="156"/>
      <c r="AF850" s="156"/>
      <c r="AG850" s="156"/>
      <c r="AH850" s="156"/>
      <c r="AI850" s="156"/>
      <c r="AJ850" s="156"/>
      <c r="AK850" s="156"/>
      <c r="AL850" s="156"/>
      <c r="AM850" s="156"/>
      <c r="AN850" s="156"/>
      <c r="AO850" s="156"/>
      <c r="AP850" s="156"/>
      <c r="AQ850" s="156"/>
      <c r="AR850" s="156"/>
      <c r="AS850" s="156"/>
      <c r="AT850" s="156"/>
      <c r="AU850" s="156"/>
      <c r="AV850" s="156"/>
    </row>
    <row r="851" spans="1:48" s="157" customFormat="1" ht="12.75">
      <c r="A851" s="3"/>
      <c r="C851" s="226"/>
      <c r="D851" s="4"/>
      <c r="T851" s="156"/>
      <c r="U851" s="156"/>
      <c r="V851" s="156"/>
      <c r="W851" s="156"/>
      <c r="X851" s="156"/>
      <c r="Y851" s="156"/>
      <c r="Z851" s="156"/>
      <c r="AA851" s="156"/>
      <c r="AB851" s="156"/>
      <c r="AC851" s="156"/>
      <c r="AD851" s="156"/>
      <c r="AE851" s="156"/>
      <c r="AF851" s="156"/>
      <c r="AG851" s="156"/>
      <c r="AH851" s="156"/>
      <c r="AI851" s="156"/>
      <c r="AJ851" s="156"/>
      <c r="AK851" s="156"/>
      <c r="AL851" s="156"/>
      <c r="AM851" s="156"/>
      <c r="AN851" s="156"/>
      <c r="AO851" s="156"/>
      <c r="AP851" s="156"/>
      <c r="AQ851" s="156"/>
      <c r="AR851" s="156"/>
      <c r="AS851" s="156"/>
      <c r="AT851" s="156"/>
      <c r="AU851" s="156"/>
      <c r="AV851" s="156"/>
    </row>
    <row r="852" spans="1:48" s="157" customFormat="1" ht="12.75">
      <c r="A852" s="3"/>
      <c r="C852" s="226"/>
      <c r="D852" s="4"/>
      <c r="T852" s="156"/>
      <c r="U852" s="156"/>
      <c r="V852" s="156"/>
      <c r="W852" s="156"/>
      <c r="X852" s="156"/>
      <c r="Y852" s="156"/>
      <c r="Z852" s="156"/>
      <c r="AA852" s="156"/>
      <c r="AB852" s="156"/>
      <c r="AC852" s="156"/>
      <c r="AD852" s="156"/>
      <c r="AE852" s="156"/>
      <c r="AF852" s="156"/>
      <c r="AG852" s="156"/>
      <c r="AH852" s="156"/>
      <c r="AI852" s="156"/>
      <c r="AJ852" s="156"/>
      <c r="AK852" s="156"/>
      <c r="AL852" s="156"/>
      <c r="AM852" s="156"/>
      <c r="AN852" s="156"/>
      <c r="AO852" s="156"/>
      <c r="AP852" s="156"/>
      <c r="AQ852" s="156"/>
      <c r="AR852" s="156"/>
      <c r="AS852" s="156"/>
      <c r="AT852" s="156"/>
      <c r="AU852" s="156"/>
      <c r="AV852" s="156"/>
    </row>
    <row r="853" spans="1:48" s="157" customFormat="1" ht="12.75">
      <c r="A853" s="3"/>
      <c r="C853" s="226"/>
      <c r="D853" s="4"/>
      <c r="T853" s="156"/>
      <c r="U853" s="156"/>
      <c r="V853" s="156"/>
      <c r="W853" s="156"/>
      <c r="X853" s="156"/>
      <c r="Y853" s="156"/>
      <c r="Z853" s="156"/>
      <c r="AA853" s="156"/>
      <c r="AB853" s="156"/>
      <c r="AC853" s="156"/>
      <c r="AD853" s="156"/>
      <c r="AE853" s="156"/>
      <c r="AF853" s="156"/>
      <c r="AG853" s="156"/>
      <c r="AH853" s="156"/>
      <c r="AI853" s="156"/>
      <c r="AJ853" s="156"/>
      <c r="AK853" s="156"/>
      <c r="AL853" s="156"/>
      <c r="AM853" s="156"/>
      <c r="AN853" s="156"/>
      <c r="AO853" s="156"/>
      <c r="AP853" s="156"/>
      <c r="AQ853" s="156"/>
      <c r="AR853" s="156"/>
      <c r="AS853" s="156"/>
      <c r="AT853" s="156"/>
      <c r="AU853" s="156"/>
      <c r="AV853" s="156"/>
    </row>
    <row r="854" spans="1:48" s="157" customFormat="1" ht="12.75">
      <c r="A854" s="3"/>
      <c r="C854" s="226"/>
      <c r="D854" s="4"/>
      <c r="T854" s="156"/>
      <c r="U854" s="156"/>
      <c r="V854" s="156"/>
      <c r="W854" s="156"/>
      <c r="X854" s="156"/>
      <c r="Y854" s="156"/>
      <c r="Z854" s="156"/>
      <c r="AA854" s="156"/>
      <c r="AB854" s="156"/>
      <c r="AC854" s="156"/>
      <c r="AD854" s="156"/>
      <c r="AE854" s="156"/>
      <c r="AF854" s="156"/>
      <c r="AG854" s="156"/>
      <c r="AH854" s="156"/>
      <c r="AI854" s="156"/>
      <c r="AJ854" s="156"/>
      <c r="AK854" s="156"/>
      <c r="AL854" s="156"/>
      <c r="AM854" s="156"/>
      <c r="AN854" s="156"/>
      <c r="AO854" s="156"/>
      <c r="AP854" s="156"/>
      <c r="AQ854" s="156"/>
      <c r="AR854" s="156"/>
      <c r="AS854" s="156"/>
      <c r="AT854" s="156"/>
      <c r="AU854" s="156"/>
      <c r="AV854" s="156"/>
    </row>
    <row r="855" spans="1:48" s="157" customFormat="1" ht="12.75">
      <c r="A855" s="3"/>
      <c r="C855" s="226"/>
      <c r="D855" s="4"/>
      <c r="T855" s="156"/>
      <c r="U855" s="156"/>
      <c r="V855" s="156"/>
      <c r="W855" s="156"/>
      <c r="X855" s="156"/>
      <c r="Y855" s="156"/>
      <c r="Z855" s="156"/>
      <c r="AA855" s="156"/>
      <c r="AB855" s="156"/>
      <c r="AC855" s="156"/>
      <c r="AD855" s="156"/>
      <c r="AE855" s="156"/>
      <c r="AF855" s="156"/>
      <c r="AG855" s="156"/>
      <c r="AH855" s="156"/>
      <c r="AI855" s="156"/>
      <c r="AJ855" s="156"/>
      <c r="AK855" s="156"/>
      <c r="AL855" s="156"/>
      <c r="AM855" s="156"/>
      <c r="AN855" s="156"/>
      <c r="AO855" s="156"/>
      <c r="AP855" s="156"/>
      <c r="AQ855" s="156"/>
      <c r="AR855" s="156"/>
      <c r="AS855" s="156"/>
      <c r="AT855" s="156"/>
      <c r="AU855" s="156"/>
      <c r="AV855" s="156"/>
    </row>
    <row r="856" spans="1:48" s="157" customFormat="1" ht="12.75">
      <c r="A856" s="3"/>
      <c r="C856" s="226"/>
      <c r="D856" s="4"/>
      <c r="T856" s="156"/>
      <c r="U856" s="156"/>
      <c r="V856" s="156"/>
      <c r="W856" s="156"/>
      <c r="X856" s="156"/>
      <c r="Y856" s="156"/>
      <c r="Z856" s="156"/>
      <c r="AA856" s="156"/>
      <c r="AB856" s="156"/>
      <c r="AC856" s="156"/>
      <c r="AD856" s="156"/>
      <c r="AE856" s="156"/>
      <c r="AF856" s="156"/>
      <c r="AG856" s="156"/>
      <c r="AH856" s="156"/>
      <c r="AI856" s="156"/>
      <c r="AJ856" s="156"/>
      <c r="AK856" s="156"/>
      <c r="AL856" s="156"/>
      <c r="AM856" s="156"/>
      <c r="AN856" s="156"/>
      <c r="AO856" s="156"/>
      <c r="AP856" s="156"/>
      <c r="AQ856" s="156"/>
      <c r="AR856" s="156"/>
      <c r="AS856" s="156"/>
      <c r="AT856" s="156"/>
      <c r="AU856" s="156"/>
      <c r="AV856" s="156"/>
    </row>
    <row r="857" spans="1:48" s="157" customFormat="1" ht="12.75">
      <c r="A857" s="3"/>
      <c r="C857" s="226"/>
      <c r="D857" s="4"/>
      <c r="T857" s="156"/>
      <c r="U857" s="156"/>
      <c r="V857" s="156"/>
      <c r="W857" s="156"/>
      <c r="X857" s="156"/>
      <c r="Y857" s="156"/>
      <c r="Z857" s="156"/>
      <c r="AA857" s="156"/>
      <c r="AB857" s="156"/>
      <c r="AC857" s="156"/>
      <c r="AD857" s="156"/>
      <c r="AE857" s="156"/>
      <c r="AF857" s="156"/>
      <c r="AG857" s="156"/>
      <c r="AH857" s="156"/>
      <c r="AI857" s="156"/>
      <c r="AJ857" s="156"/>
      <c r="AK857" s="156"/>
      <c r="AL857" s="156"/>
      <c r="AM857" s="156"/>
      <c r="AN857" s="156"/>
      <c r="AO857" s="156"/>
      <c r="AP857" s="156"/>
      <c r="AQ857" s="156"/>
      <c r="AR857" s="156"/>
      <c r="AS857" s="156"/>
      <c r="AT857" s="156"/>
      <c r="AU857" s="156"/>
      <c r="AV857" s="156"/>
    </row>
    <row r="858" spans="1:48" s="157" customFormat="1" ht="12.75">
      <c r="A858" s="3"/>
      <c r="C858" s="226"/>
      <c r="D858" s="4"/>
      <c r="T858" s="156"/>
      <c r="U858" s="156"/>
      <c r="V858" s="156"/>
      <c r="W858" s="156"/>
      <c r="X858" s="156"/>
      <c r="Y858" s="156"/>
      <c r="Z858" s="156"/>
      <c r="AA858" s="156"/>
      <c r="AB858" s="156"/>
      <c r="AC858" s="156"/>
      <c r="AD858" s="156"/>
      <c r="AE858" s="156"/>
      <c r="AF858" s="156"/>
      <c r="AG858" s="156"/>
      <c r="AH858" s="156"/>
      <c r="AI858" s="156"/>
      <c r="AJ858" s="156"/>
      <c r="AK858" s="156"/>
      <c r="AL858" s="156"/>
      <c r="AM858" s="156"/>
      <c r="AN858" s="156"/>
      <c r="AO858" s="156"/>
      <c r="AP858" s="156"/>
      <c r="AQ858" s="156"/>
      <c r="AR858" s="156"/>
      <c r="AS858" s="156"/>
      <c r="AT858" s="156"/>
      <c r="AU858" s="156"/>
      <c r="AV858" s="156"/>
    </row>
    <row r="859" spans="1:48" s="157" customFormat="1" ht="12.75">
      <c r="A859" s="3"/>
      <c r="C859" s="226"/>
      <c r="D859" s="4"/>
      <c r="T859" s="156"/>
      <c r="U859" s="156"/>
      <c r="V859" s="156"/>
      <c r="W859" s="156"/>
      <c r="X859" s="156"/>
      <c r="Y859" s="156"/>
      <c r="Z859" s="156"/>
      <c r="AA859" s="156"/>
      <c r="AB859" s="156"/>
      <c r="AC859" s="156"/>
      <c r="AD859" s="156"/>
      <c r="AE859" s="156"/>
      <c r="AF859" s="156"/>
      <c r="AG859" s="156"/>
      <c r="AH859" s="156"/>
      <c r="AI859" s="156"/>
      <c r="AJ859" s="156"/>
      <c r="AK859" s="156"/>
      <c r="AL859" s="156"/>
      <c r="AM859" s="156"/>
      <c r="AN859" s="156"/>
      <c r="AO859" s="156"/>
      <c r="AP859" s="156"/>
      <c r="AQ859" s="156"/>
      <c r="AR859" s="156"/>
      <c r="AS859" s="156"/>
      <c r="AT859" s="156"/>
      <c r="AU859" s="156"/>
      <c r="AV859" s="156"/>
    </row>
    <row r="860" spans="1:48" s="157" customFormat="1" ht="12.75">
      <c r="A860" s="3"/>
      <c r="C860" s="226"/>
      <c r="D860" s="4"/>
      <c r="T860" s="156"/>
      <c r="U860" s="156"/>
      <c r="V860" s="156"/>
      <c r="W860" s="156"/>
      <c r="X860" s="156"/>
      <c r="Y860" s="156"/>
      <c r="Z860" s="156"/>
      <c r="AA860" s="156"/>
      <c r="AB860" s="156"/>
      <c r="AC860" s="156"/>
      <c r="AD860" s="156"/>
      <c r="AE860" s="156"/>
      <c r="AF860" s="156"/>
      <c r="AG860" s="156"/>
      <c r="AH860" s="156"/>
      <c r="AI860" s="156"/>
      <c r="AJ860" s="156"/>
      <c r="AK860" s="156"/>
      <c r="AL860" s="156"/>
      <c r="AM860" s="156"/>
      <c r="AN860" s="156"/>
      <c r="AO860" s="156"/>
      <c r="AP860" s="156"/>
      <c r="AQ860" s="156"/>
      <c r="AR860" s="156"/>
      <c r="AS860" s="156"/>
      <c r="AT860" s="156"/>
      <c r="AU860" s="156"/>
      <c r="AV860" s="156"/>
    </row>
    <row r="861" spans="1:48" s="157" customFormat="1" ht="12.75">
      <c r="A861" s="3"/>
      <c r="C861" s="226"/>
      <c r="D861" s="4"/>
      <c r="T861" s="156"/>
      <c r="U861" s="156"/>
      <c r="V861" s="156"/>
      <c r="W861" s="156"/>
      <c r="X861" s="156"/>
      <c r="Y861" s="156"/>
      <c r="Z861" s="156"/>
      <c r="AA861" s="156"/>
      <c r="AB861" s="156"/>
      <c r="AC861" s="156"/>
      <c r="AD861" s="156"/>
      <c r="AE861" s="156"/>
      <c r="AF861" s="156"/>
      <c r="AG861" s="156"/>
      <c r="AH861" s="156"/>
      <c r="AI861" s="156"/>
      <c r="AJ861" s="156"/>
      <c r="AK861" s="156"/>
      <c r="AL861" s="156"/>
      <c r="AM861" s="156"/>
      <c r="AN861" s="156"/>
      <c r="AO861" s="156"/>
      <c r="AP861" s="156"/>
      <c r="AQ861" s="156"/>
      <c r="AR861" s="156"/>
      <c r="AS861" s="156"/>
      <c r="AT861" s="156"/>
      <c r="AU861" s="156"/>
      <c r="AV861" s="156"/>
    </row>
    <row r="862" spans="1:48" s="157" customFormat="1" ht="12.75">
      <c r="A862" s="3"/>
      <c r="C862" s="226"/>
      <c r="D862" s="4"/>
      <c r="T862" s="156"/>
      <c r="U862" s="156"/>
      <c r="V862" s="156"/>
      <c r="W862" s="156"/>
      <c r="X862" s="156"/>
      <c r="Y862" s="156"/>
      <c r="Z862" s="156"/>
      <c r="AA862" s="156"/>
      <c r="AB862" s="156"/>
      <c r="AC862" s="156"/>
      <c r="AD862" s="156"/>
      <c r="AE862" s="156"/>
      <c r="AF862" s="156"/>
      <c r="AG862" s="156"/>
      <c r="AH862" s="156"/>
      <c r="AI862" s="156"/>
      <c r="AJ862" s="156"/>
      <c r="AK862" s="156"/>
      <c r="AL862" s="156"/>
      <c r="AM862" s="156"/>
      <c r="AN862" s="156"/>
      <c r="AO862" s="156"/>
      <c r="AP862" s="156"/>
      <c r="AQ862" s="156"/>
      <c r="AR862" s="156"/>
      <c r="AS862" s="156"/>
      <c r="AT862" s="156"/>
      <c r="AU862" s="156"/>
      <c r="AV862" s="156"/>
    </row>
    <row r="863" spans="1:48" s="157" customFormat="1" ht="12.75">
      <c r="A863" s="3"/>
      <c r="C863" s="226"/>
      <c r="D863" s="4"/>
      <c r="T863" s="156"/>
      <c r="U863" s="156"/>
      <c r="V863" s="156"/>
      <c r="W863" s="156"/>
      <c r="X863" s="156"/>
      <c r="Y863" s="156"/>
      <c r="Z863" s="156"/>
      <c r="AA863" s="156"/>
      <c r="AB863" s="156"/>
      <c r="AC863" s="156"/>
      <c r="AD863" s="156"/>
      <c r="AE863" s="156"/>
      <c r="AF863" s="156"/>
      <c r="AG863" s="156"/>
      <c r="AH863" s="156"/>
      <c r="AI863" s="156"/>
      <c r="AJ863" s="156"/>
      <c r="AK863" s="156"/>
      <c r="AL863" s="156"/>
      <c r="AM863" s="156"/>
      <c r="AN863" s="156"/>
      <c r="AO863" s="156"/>
      <c r="AP863" s="156"/>
      <c r="AQ863" s="156"/>
      <c r="AR863" s="156"/>
      <c r="AS863" s="156"/>
      <c r="AT863" s="156"/>
      <c r="AU863" s="156"/>
      <c r="AV863" s="156"/>
    </row>
    <row r="864" spans="1:48" s="157" customFormat="1" ht="12.75">
      <c r="A864" s="3"/>
      <c r="C864" s="226"/>
      <c r="D864" s="4"/>
      <c r="T864" s="156"/>
      <c r="U864" s="156"/>
      <c r="V864" s="156"/>
      <c r="W864" s="156"/>
      <c r="X864" s="156"/>
      <c r="Y864" s="156"/>
      <c r="Z864" s="156"/>
      <c r="AA864" s="156"/>
      <c r="AB864" s="156"/>
      <c r="AC864" s="156"/>
      <c r="AD864" s="156"/>
      <c r="AE864" s="156"/>
      <c r="AF864" s="156"/>
      <c r="AG864" s="156"/>
      <c r="AH864" s="156"/>
      <c r="AI864" s="156"/>
      <c r="AJ864" s="156"/>
      <c r="AK864" s="156"/>
      <c r="AL864" s="156"/>
      <c r="AM864" s="156"/>
      <c r="AN864" s="156"/>
      <c r="AO864" s="156"/>
      <c r="AP864" s="156"/>
      <c r="AQ864" s="156"/>
      <c r="AR864" s="156"/>
      <c r="AS864" s="156"/>
      <c r="AT864" s="156"/>
      <c r="AU864" s="156"/>
      <c r="AV864" s="156"/>
    </row>
    <row r="865" spans="1:48" s="157" customFormat="1" ht="12.75">
      <c r="A865" s="3"/>
      <c r="C865" s="226"/>
      <c r="D865" s="4"/>
      <c r="T865" s="156"/>
      <c r="U865" s="156"/>
      <c r="V865" s="156"/>
      <c r="W865" s="156"/>
      <c r="X865" s="156"/>
      <c r="Y865" s="156"/>
      <c r="Z865" s="156"/>
      <c r="AA865" s="156"/>
      <c r="AB865" s="156"/>
      <c r="AC865" s="156"/>
      <c r="AD865" s="156"/>
      <c r="AE865" s="156"/>
      <c r="AF865" s="156"/>
      <c r="AG865" s="156"/>
      <c r="AH865" s="156"/>
      <c r="AI865" s="156"/>
      <c r="AJ865" s="156"/>
      <c r="AK865" s="156"/>
      <c r="AL865" s="156"/>
      <c r="AM865" s="156"/>
      <c r="AN865" s="156"/>
      <c r="AO865" s="156"/>
      <c r="AP865" s="156"/>
      <c r="AQ865" s="156"/>
      <c r="AR865" s="156"/>
      <c r="AS865" s="156"/>
      <c r="AT865" s="156"/>
      <c r="AU865" s="156"/>
      <c r="AV865" s="156"/>
    </row>
    <row r="866" spans="1:48" s="157" customFormat="1" ht="12.75">
      <c r="A866" s="3"/>
      <c r="C866" s="226"/>
      <c r="D866" s="4"/>
      <c r="T866" s="156"/>
      <c r="U866" s="156"/>
      <c r="V866" s="156"/>
      <c r="W866" s="156"/>
      <c r="X866" s="156"/>
      <c r="Y866" s="156"/>
      <c r="Z866" s="156"/>
      <c r="AA866" s="156"/>
      <c r="AB866" s="156"/>
      <c r="AC866" s="156"/>
      <c r="AD866" s="156"/>
      <c r="AE866" s="156"/>
      <c r="AF866" s="156"/>
      <c r="AG866" s="156"/>
      <c r="AH866" s="156"/>
      <c r="AI866" s="156"/>
      <c r="AJ866" s="156"/>
      <c r="AK866" s="156"/>
      <c r="AL866" s="156"/>
      <c r="AM866" s="156"/>
      <c r="AN866" s="156"/>
      <c r="AO866" s="156"/>
      <c r="AP866" s="156"/>
      <c r="AQ866" s="156"/>
      <c r="AR866" s="156"/>
      <c r="AS866" s="156"/>
      <c r="AT866" s="156"/>
      <c r="AU866" s="156"/>
      <c r="AV866" s="156"/>
    </row>
    <row r="867" spans="1:48" s="157" customFormat="1" ht="12.75">
      <c r="A867" s="3"/>
      <c r="C867" s="226"/>
      <c r="D867" s="4"/>
      <c r="T867" s="156"/>
      <c r="U867" s="156"/>
      <c r="V867" s="156"/>
      <c r="W867" s="156"/>
      <c r="X867" s="156"/>
      <c r="Y867" s="156"/>
      <c r="Z867" s="156"/>
      <c r="AA867" s="156"/>
      <c r="AB867" s="156"/>
      <c r="AC867" s="156"/>
      <c r="AD867" s="156"/>
      <c r="AE867" s="156"/>
      <c r="AF867" s="156"/>
      <c r="AG867" s="156"/>
      <c r="AH867" s="156"/>
      <c r="AI867" s="156"/>
      <c r="AJ867" s="156"/>
      <c r="AK867" s="156"/>
      <c r="AL867" s="156"/>
      <c r="AM867" s="156"/>
      <c r="AN867" s="156"/>
      <c r="AO867" s="156"/>
      <c r="AP867" s="156"/>
      <c r="AQ867" s="156"/>
      <c r="AR867" s="156"/>
      <c r="AS867" s="156"/>
      <c r="AT867" s="156"/>
      <c r="AU867" s="156"/>
      <c r="AV867" s="156"/>
    </row>
    <row r="868" spans="1:48" s="157" customFormat="1" ht="12.75">
      <c r="A868" s="3"/>
      <c r="C868" s="226"/>
      <c r="D868" s="4"/>
      <c r="T868" s="156"/>
      <c r="U868" s="156"/>
      <c r="V868" s="156"/>
      <c r="W868" s="156"/>
      <c r="X868" s="156"/>
      <c r="Y868" s="156"/>
      <c r="Z868" s="156"/>
      <c r="AA868" s="156"/>
      <c r="AB868" s="156"/>
      <c r="AC868" s="156"/>
      <c r="AD868" s="156"/>
      <c r="AE868" s="156"/>
      <c r="AF868" s="156"/>
      <c r="AG868" s="156"/>
      <c r="AH868" s="156"/>
      <c r="AI868" s="156"/>
      <c r="AJ868" s="156"/>
      <c r="AK868" s="156"/>
      <c r="AL868" s="156"/>
      <c r="AM868" s="156"/>
      <c r="AN868" s="156"/>
      <c r="AO868" s="156"/>
      <c r="AP868" s="156"/>
      <c r="AQ868" s="156"/>
      <c r="AR868" s="156"/>
      <c r="AS868" s="156"/>
      <c r="AT868" s="156"/>
      <c r="AU868" s="156"/>
      <c r="AV868" s="156"/>
    </row>
    <row r="869" spans="1:48" s="157" customFormat="1" ht="12.75">
      <c r="A869" s="3"/>
      <c r="C869" s="226"/>
      <c r="D869" s="4"/>
      <c r="T869" s="156"/>
      <c r="U869" s="156"/>
      <c r="V869" s="156"/>
      <c r="W869" s="156"/>
      <c r="X869" s="156"/>
      <c r="Y869" s="156"/>
      <c r="Z869" s="156"/>
      <c r="AA869" s="156"/>
      <c r="AB869" s="156"/>
      <c r="AC869" s="156"/>
      <c r="AD869" s="156"/>
      <c r="AE869" s="156"/>
      <c r="AF869" s="156"/>
      <c r="AG869" s="156"/>
      <c r="AH869" s="156"/>
      <c r="AI869" s="156"/>
      <c r="AJ869" s="156"/>
      <c r="AK869" s="156"/>
      <c r="AL869" s="156"/>
      <c r="AM869" s="156"/>
      <c r="AN869" s="156"/>
      <c r="AO869" s="156"/>
      <c r="AP869" s="156"/>
      <c r="AQ869" s="156"/>
      <c r="AR869" s="156"/>
      <c r="AS869" s="156"/>
      <c r="AT869" s="156"/>
      <c r="AU869" s="156"/>
      <c r="AV869" s="156"/>
    </row>
    <row r="870" spans="1:48" s="157" customFormat="1" ht="12.75">
      <c r="A870" s="3"/>
      <c r="C870" s="226"/>
      <c r="D870" s="4"/>
      <c r="T870" s="156"/>
      <c r="U870" s="156"/>
      <c r="V870" s="156"/>
      <c r="W870" s="156"/>
      <c r="X870" s="156"/>
      <c r="Y870" s="156"/>
      <c r="Z870" s="156"/>
      <c r="AA870" s="156"/>
      <c r="AB870" s="156"/>
      <c r="AC870" s="156"/>
      <c r="AD870" s="156"/>
      <c r="AE870" s="156"/>
      <c r="AF870" s="156"/>
      <c r="AG870" s="156"/>
      <c r="AH870" s="156"/>
      <c r="AI870" s="156"/>
      <c r="AJ870" s="156"/>
      <c r="AK870" s="156"/>
      <c r="AL870" s="156"/>
      <c r="AM870" s="156"/>
      <c r="AN870" s="156"/>
      <c r="AO870" s="156"/>
      <c r="AP870" s="156"/>
      <c r="AQ870" s="156"/>
      <c r="AR870" s="156"/>
      <c r="AS870" s="156"/>
      <c r="AT870" s="156"/>
      <c r="AU870" s="156"/>
      <c r="AV870" s="156"/>
    </row>
    <row r="871" spans="1:48" s="157" customFormat="1" ht="12.75">
      <c r="A871" s="3"/>
      <c r="C871" s="226"/>
      <c r="D871" s="4"/>
      <c r="T871" s="156"/>
      <c r="U871" s="156"/>
      <c r="V871" s="156"/>
      <c r="W871" s="156"/>
      <c r="X871" s="156"/>
      <c r="Y871" s="156"/>
      <c r="Z871" s="156"/>
      <c r="AA871" s="156"/>
      <c r="AB871" s="156"/>
      <c r="AC871" s="156"/>
      <c r="AD871" s="156"/>
      <c r="AE871" s="156"/>
      <c r="AF871" s="156"/>
      <c r="AG871" s="156"/>
      <c r="AH871" s="156"/>
      <c r="AI871" s="156"/>
      <c r="AJ871" s="156"/>
      <c r="AK871" s="156"/>
      <c r="AL871" s="156"/>
      <c r="AM871" s="156"/>
      <c r="AN871" s="156"/>
      <c r="AO871" s="156"/>
      <c r="AP871" s="156"/>
      <c r="AQ871" s="156"/>
      <c r="AR871" s="156"/>
      <c r="AS871" s="156"/>
      <c r="AT871" s="156"/>
      <c r="AU871" s="156"/>
      <c r="AV871" s="156"/>
    </row>
    <row r="872" spans="1:48" s="157" customFormat="1" ht="12.75">
      <c r="A872" s="3"/>
      <c r="C872" s="226"/>
      <c r="D872" s="4"/>
      <c r="T872" s="156"/>
      <c r="U872" s="156"/>
      <c r="V872" s="156"/>
      <c r="W872" s="156"/>
      <c r="X872" s="156"/>
      <c r="Y872" s="156"/>
      <c r="Z872" s="156"/>
      <c r="AA872" s="156"/>
      <c r="AB872" s="156"/>
      <c r="AC872" s="156"/>
      <c r="AD872" s="156"/>
      <c r="AE872" s="156"/>
      <c r="AF872" s="156"/>
      <c r="AG872" s="156"/>
      <c r="AH872" s="156"/>
      <c r="AI872" s="156"/>
      <c r="AJ872" s="156"/>
      <c r="AK872" s="156"/>
      <c r="AL872" s="156"/>
      <c r="AM872" s="156"/>
      <c r="AN872" s="156"/>
      <c r="AO872" s="156"/>
      <c r="AP872" s="156"/>
      <c r="AQ872" s="156"/>
      <c r="AR872" s="156"/>
      <c r="AS872" s="156"/>
      <c r="AT872" s="156"/>
      <c r="AU872" s="156"/>
      <c r="AV872" s="156"/>
    </row>
    <row r="873" spans="1:48" s="157" customFormat="1" ht="12.75">
      <c r="A873" s="3"/>
      <c r="C873" s="226"/>
      <c r="D873" s="4"/>
      <c r="T873" s="156"/>
      <c r="U873" s="156"/>
      <c r="V873" s="156"/>
      <c r="W873" s="156"/>
      <c r="X873" s="156"/>
      <c r="Y873" s="156"/>
      <c r="Z873" s="156"/>
      <c r="AA873" s="156"/>
      <c r="AB873" s="156"/>
      <c r="AC873" s="156"/>
      <c r="AD873" s="156"/>
      <c r="AE873" s="156"/>
      <c r="AF873" s="156"/>
      <c r="AG873" s="156"/>
      <c r="AH873" s="156"/>
      <c r="AI873" s="156"/>
      <c r="AJ873" s="156"/>
      <c r="AK873" s="156"/>
      <c r="AL873" s="156"/>
      <c r="AM873" s="156"/>
      <c r="AN873" s="156"/>
      <c r="AO873" s="156"/>
      <c r="AP873" s="156"/>
      <c r="AQ873" s="156"/>
      <c r="AR873" s="156"/>
      <c r="AS873" s="156"/>
      <c r="AT873" s="156"/>
      <c r="AU873" s="156"/>
      <c r="AV873" s="156"/>
    </row>
    <row r="874" spans="1:48" s="157" customFormat="1" ht="12.75">
      <c r="A874" s="3"/>
      <c r="C874" s="226"/>
      <c r="D874" s="4"/>
      <c r="T874" s="156"/>
      <c r="U874" s="156"/>
      <c r="V874" s="156"/>
      <c r="W874" s="156"/>
      <c r="X874" s="156"/>
      <c r="Y874" s="156"/>
      <c r="Z874" s="156"/>
      <c r="AA874" s="156"/>
      <c r="AB874" s="156"/>
      <c r="AC874" s="156"/>
      <c r="AD874" s="156"/>
      <c r="AE874" s="156"/>
      <c r="AF874" s="156"/>
      <c r="AG874" s="156"/>
      <c r="AH874" s="156"/>
      <c r="AI874" s="156"/>
      <c r="AJ874" s="156"/>
      <c r="AK874" s="156"/>
      <c r="AL874" s="156"/>
      <c r="AM874" s="156"/>
      <c r="AN874" s="156"/>
      <c r="AO874" s="156"/>
      <c r="AP874" s="156"/>
      <c r="AQ874" s="156"/>
      <c r="AR874" s="156"/>
      <c r="AS874" s="156"/>
      <c r="AT874" s="156"/>
      <c r="AU874" s="156"/>
      <c r="AV874" s="156"/>
    </row>
    <row r="875" spans="1:48" s="157" customFormat="1" ht="12.75">
      <c r="A875" s="3"/>
      <c r="C875" s="226"/>
      <c r="D875" s="4"/>
      <c r="T875" s="156"/>
      <c r="U875" s="156"/>
      <c r="V875" s="156"/>
      <c r="W875" s="156"/>
      <c r="X875" s="156"/>
      <c r="Y875" s="156"/>
      <c r="Z875" s="156"/>
      <c r="AA875" s="156"/>
      <c r="AB875" s="156"/>
      <c r="AC875" s="156"/>
      <c r="AD875" s="156"/>
      <c r="AE875" s="156"/>
      <c r="AF875" s="156"/>
      <c r="AG875" s="156"/>
      <c r="AH875" s="156"/>
      <c r="AI875" s="156"/>
      <c r="AJ875" s="156"/>
      <c r="AK875" s="156"/>
      <c r="AL875" s="156"/>
      <c r="AM875" s="156"/>
      <c r="AN875" s="156"/>
      <c r="AO875" s="156"/>
      <c r="AP875" s="156"/>
      <c r="AQ875" s="156"/>
      <c r="AR875" s="156"/>
      <c r="AS875" s="156"/>
      <c r="AT875" s="156"/>
      <c r="AU875" s="156"/>
      <c r="AV875" s="156"/>
    </row>
    <row r="876" spans="1:48" s="157" customFormat="1" ht="12.75">
      <c r="A876" s="3"/>
      <c r="C876" s="226"/>
      <c r="D876" s="4"/>
      <c r="T876" s="156"/>
      <c r="U876" s="156"/>
      <c r="V876" s="156"/>
      <c r="W876" s="156"/>
      <c r="X876" s="156"/>
      <c r="Y876" s="156"/>
      <c r="Z876" s="156"/>
      <c r="AA876" s="156"/>
      <c r="AB876" s="156"/>
      <c r="AC876" s="156"/>
      <c r="AD876" s="156"/>
      <c r="AE876" s="156"/>
      <c r="AF876" s="156"/>
      <c r="AG876" s="156"/>
      <c r="AH876" s="156"/>
      <c r="AI876" s="156"/>
      <c r="AJ876" s="156"/>
      <c r="AK876" s="156"/>
      <c r="AL876" s="156"/>
      <c r="AM876" s="156"/>
      <c r="AN876" s="156"/>
      <c r="AO876" s="156"/>
      <c r="AP876" s="156"/>
      <c r="AQ876" s="156"/>
      <c r="AR876" s="156"/>
      <c r="AS876" s="156"/>
      <c r="AT876" s="156"/>
      <c r="AU876" s="156"/>
      <c r="AV876" s="156"/>
    </row>
    <row r="877" spans="1:48" s="157" customFormat="1" ht="12.75">
      <c r="A877" s="3"/>
      <c r="C877" s="226"/>
      <c r="D877" s="4"/>
      <c r="T877" s="156"/>
      <c r="U877" s="156"/>
      <c r="V877" s="156"/>
      <c r="W877" s="156"/>
      <c r="X877" s="156"/>
      <c r="Y877" s="156"/>
      <c r="Z877" s="156"/>
      <c r="AA877" s="156"/>
      <c r="AB877" s="156"/>
      <c r="AC877" s="156"/>
      <c r="AD877" s="156"/>
      <c r="AE877" s="156"/>
      <c r="AF877" s="156"/>
      <c r="AG877" s="156"/>
      <c r="AH877" s="156"/>
      <c r="AI877" s="156"/>
      <c r="AJ877" s="156"/>
      <c r="AK877" s="156"/>
      <c r="AL877" s="156"/>
      <c r="AM877" s="156"/>
      <c r="AN877" s="156"/>
      <c r="AO877" s="156"/>
      <c r="AP877" s="156"/>
      <c r="AQ877" s="156"/>
      <c r="AR877" s="156"/>
      <c r="AS877" s="156"/>
      <c r="AT877" s="156"/>
      <c r="AU877" s="156"/>
      <c r="AV877" s="156"/>
    </row>
    <row r="878" spans="1:48" s="157" customFormat="1" ht="12.75">
      <c r="A878" s="3"/>
      <c r="C878" s="226"/>
      <c r="D878" s="4"/>
      <c r="T878" s="156"/>
      <c r="U878" s="156"/>
      <c r="V878" s="156"/>
      <c r="W878" s="156"/>
      <c r="X878" s="156"/>
      <c r="Y878" s="156"/>
      <c r="Z878" s="156"/>
      <c r="AA878" s="156"/>
      <c r="AB878" s="156"/>
      <c r="AC878" s="156"/>
      <c r="AD878" s="156"/>
      <c r="AE878" s="156"/>
      <c r="AF878" s="156"/>
      <c r="AG878" s="156"/>
      <c r="AH878" s="156"/>
      <c r="AI878" s="156"/>
      <c r="AJ878" s="156"/>
      <c r="AK878" s="156"/>
      <c r="AL878" s="156"/>
      <c r="AM878" s="156"/>
      <c r="AN878" s="156"/>
      <c r="AO878" s="156"/>
      <c r="AP878" s="156"/>
      <c r="AQ878" s="156"/>
      <c r="AR878" s="156"/>
      <c r="AS878" s="156"/>
      <c r="AT878" s="156"/>
      <c r="AU878" s="156"/>
      <c r="AV878" s="156"/>
    </row>
    <row r="879" spans="1:48" s="157" customFormat="1" ht="12.75">
      <c r="A879" s="3"/>
      <c r="C879" s="226"/>
      <c r="D879" s="4"/>
      <c r="T879" s="156"/>
      <c r="U879" s="156"/>
      <c r="V879" s="156"/>
      <c r="W879" s="156"/>
      <c r="X879" s="156"/>
      <c r="Y879" s="156"/>
      <c r="Z879" s="156"/>
      <c r="AA879" s="156"/>
      <c r="AB879" s="156"/>
      <c r="AC879" s="156"/>
      <c r="AD879" s="156"/>
      <c r="AE879" s="156"/>
      <c r="AF879" s="156"/>
      <c r="AG879" s="156"/>
      <c r="AH879" s="156"/>
      <c r="AI879" s="156"/>
      <c r="AJ879" s="156"/>
      <c r="AK879" s="156"/>
      <c r="AL879" s="156"/>
      <c r="AM879" s="156"/>
      <c r="AN879" s="156"/>
      <c r="AO879" s="156"/>
      <c r="AP879" s="156"/>
      <c r="AQ879" s="156"/>
      <c r="AR879" s="156"/>
      <c r="AS879" s="156"/>
      <c r="AT879" s="156"/>
      <c r="AU879" s="156"/>
      <c r="AV879" s="156"/>
    </row>
    <row r="880" spans="1:48" s="157" customFormat="1" ht="12.75">
      <c r="A880" s="3"/>
      <c r="C880" s="226"/>
      <c r="D880" s="4"/>
      <c r="T880" s="156"/>
      <c r="U880" s="156"/>
      <c r="V880" s="156"/>
      <c r="W880" s="156"/>
      <c r="X880" s="156"/>
      <c r="Y880" s="156"/>
      <c r="Z880" s="156"/>
      <c r="AA880" s="156"/>
      <c r="AB880" s="156"/>
      <c r="AC880" s="156"/>
      <c r="AD880" s="156"/>
      <c r="AE880" s="156"/>
      <c r="AF880" s="156"/>
      <c r="AG880" s="156"/>
      <c r="AH880" s="156"/>
      <c r="AI880" s="156"/>
      <c r="AJ880" s="156"/>
      <c r="AK880" s="156"/>
      <c r="AL880" s="156"/>
      <c r="AM880" s="156"/>
      <c r="AN880" s="156"/>
      <c r="AO880" s="156"/>
      <c r="AP880" s="156"/>
      <c r="AQ880" s="156"/>
      <c r="AR880" s="156"/>
      <c r="AS880" s="156"/>
      <c r="AT880" s="156"/>
      <c r="AU880" s="156"/>
      <c r="AV880" s="156"/>
    </row>
    <row r="881" spans="1:48" s="157" customFormat="1" ht="12.75">
      <c r="A881" s="3"/>
      <c r="C881" s="226"/>
      <c r="D881" s="4"/>
      <c r="T881" s="156"/>
      <c r="U881" s="156"/>
      <c r="V881" s="156"/>
      <c r="W881" s="156"/>
      <c r="X881" s="156"/>
      <c r="Y881" s="156"/>
      <c r="Z881" s="156"/>
      <c r="AA881" s="156"/>
      <c r="AB881" s="156"/>
      <c r="AC881" s="156"/>
      <c r="AD881" s="156"/>
      <c r="AE881" s="156"/>
      <c r="AF881" s="156"/>
      <c r="AG881" s="156"/>
      <c r="AH881" s="156"/>
      <c r="AI881" s="156"/>
      <c r="AJ881" s="156"/>
      <c r="AK881" s="156"/>
      <c r="AL881" s="156"/>
      <c r="AM881" s="156"/>
      <c r="AN881" s="156"/>
      <c r="AO881" s="156"/>
      <c r="AP881" s="156"/>
      <c r="AQ881" s="156"/>
      <c r="AR881" s="156"/>
      <c r="AS881" s="156"/>
      <c r="AT881" s="156"/>
      <c r="AU881" s="156"/>
      <c r="AV881" s="156"/>
    </row>
    <row r="882" spans="1:48" s="157" customFormat="1" ht="12.75">
      <c r="A882" s="3"/>
      <c r="C882" s="226"/>
      <c r="D882" s="4"/>
      <c r="T882" s="156"/>
      <c r="U882" s="156"/>
      <c r="V882" s="156"/>
      <c r="W882" s="156"/>
      <c r="X882" s="156"/>
      <c r="Y882" s="156"/>
      <c r="Z882" s="156"/>
      <c r="AA882" s="156"/>
      <c r="AB882" s="156"/>
      <c r="AC882" s="156"/>
      <c r="AD882" s="156"/>
      <c r="AE882" s="156"/>
      <c r="AF882" s="156"/>
      <c r="AG882" s="156"/>
      <c r="AH882" s="156"/>
      <c r="AI882" s="156"/>
      <c r="AJ882" s="156"/>
      <c r="AK882" s="156"/>
      <c r="AL882" s="156"/>
      <c r="AM882" s="156"/>
      <c r="AN882" s="156"/>
      <c r="AO882" s="156"/>
      <c r="AP882" s="156"/>
      <c r="AQ882" s="156"/>
      <c r="AR882" s="156"/>
      <c r="AS882" s="156"/>
      <c r="AT882" s="156"/>
      <c r="AU882" s="156"/>
      <c r="AV882" s="156"/>
    </row>
    <row r="883" spans="1:48" s="157" customFormat="1" ht="12.75">
      <c r="A883" s="3"/>
      <c r="C883" s="226"/>
      <c r="D883" s="4"/>
      <c r="T883" s="156"/>
      <c r="U883" s="156"/>
      <c r="V883" s="156"/>
      <c r="W883" s="156"/>
      <c r="X883" s="156"/>
      <c r="Y883" s="156"/>
      <c r="Z883" s="156"/>
      <c r="AA883" s="156"/>
      <c r="AB883" s="156"/>
      <c r="AC883" s="156"/>
      <c r="AD883" s="156"/>
      <c r="AE883" s="156"/>
      <c r="AF883" s="156"/>
      <c r="AG883" s="156"/>
      <c r="AH883" s="156"/>
      <c r="AI883" s="156"/>
      <c r="AJ883" s="156"/>
      <c r="AK883" s="156"/>
      <c r="AL883" s="156"/>
      <c r="AM883" s="156"/>
      <c r="AN883" s="156"/>
      <c r="AO883" s="156"/>
      <c r="AP883" s="156"/>
      <c r="AQ883" s="156"/>
      <c r="AR883" s="156"/>
      <c r="AS883" s="156"/>
      <c r="AT883" s="156"/>
      <c r="AU883" s="156"/>
      <c r="AV883" s="156"/>
    </row>
    <row r="884" spans="1:48" s="157" customFormat="1" ht="12.75">
      <c r="A884" s="3"/>
      <c r="C884" s="226"/>
      <c r="D884" s="4"/>
      <c r="T884" s="156"/>
      <c r="U884" s="156"/>
      <c r="V884" s="156"/>
      <c r="W884" s="156"/>
      <c r="X884" s="156"/>
      <c r="Y884" s="156"/>
      <c r="Z884" s="156"/>
      <c r="AA884" s="156"/>
      <c r="AB884" s="156"/>
      <c r="AC884" s="156"/>
      <c r="AD884" s="156"/>
      <c r="AE884" s="156"/>
      <c r="AF884" s="156"/>
      <c r="AG884" s="156"/>
      <c r="AH884" s="156"/>
      <c r="AI884" s="156"/>
      <c r="AJ884" s="156"/>
      <c r="AK884" s="156"/>
      <c r="AL884" s="156"/>
      <c r="AM884" s="156"/>
      <c r="AN884" s="156"/>
      <c r="AO884" s="156"/>
      <c r="AP884" s="156"/>
      <c r="AQ884" s="156"/>
      <c r="AR884" s="156"/>
      <c r="AS884" s="156"/>
      <c r="AT884" s="156"/>
      <c r="AU884" s="156"/>
      <c r="AV884" s="156"/>
    </row>
    <row r="885" spans="1:48" s="157" customFormat="1" ht="12.75">
      <c r="A885" s="3"/>
      <c r="C885" s="226"/>
      <c r="D885" s="4"/>
      <c r="T885" s="156"/>
      <c r="U885" s="156"/>
      <c r="V885" s="156"/>
      <c r="W885" s="156"/>
      <c r="X885" s="156"/>
      <c r="Y885" s="156"/>
      <c r="Z885" s="156"/>
      <c r="AA885" s="156"/>
      <c r="AB885" s="156"/>
      <c r="AC885" s="156"/>
      <c r="AD885" s="156"/>
      <c r="AE885" s="156"/>
      <c r="AF885" s="156"/>
      <c r="AG885" s="156"/>
      <c r="AH885" s="156"/>
      <c r="AI885" s="156"/>
      <c r="AJ885" s="156"/>
      <c r="AK885" s="156"/>
      <c r="AL885" s="156"/>
      <c r="AM885" s="156"/>
      <c r="AN885" s="156"/>
      <c r="AO885" s="156"/>
      <c r="AP885" s="156"/>
      <c r="AQ885" s="156"/>
      <c r="AR885" s="156"/>
      <c r="AS885" s="156"/>
      <c r="AT885" s="156"/>
      <c r="AU885" s="156"/>
      <c r="AV885" s="156"/>
    </row>
    <row r="886" spans="1:48" s="157" customFormat="1" ht="12.75">
      <c r="A886" s="3"/>
      <c r="C886" s="226"/>
      <c r="D886" s="4"/>
      <c r="T886" s="156"/>
      <c r="U886" s="156"/>
      <c r="V886" s="156"/>
      <c r="W886" s="156"/>
      <c r="X886" s="156"/>
      <c r="Y886" s="156"/>
      <c r="Z886" s="156"/>
      <c r="AA886" s="156"/>
      <c r="AB886" s="156"/>
      <c r="AC886" s="156"/>
      <c r="AD886" s="156"/>
      <c r="AE886" s="156"/>
      <c r="AF886" s="156"/>
      <c r="AG886" s="156"/>
      <c r="AH886" s="156"/>
      <c r="AI886" s="156"/>
      <c r="AJ886" s="156"/>
      <c r="AK886" s="156"/>
      <c r="AL886" s="156"/>
      <c r="AM886" s="156"/>
      <c r="AN886" s="156"/>
      <c r="AO886" s="156"/>
      <c r="AP886" s="156"/>
      <c r="AQ886" s="156"/>
      <c r="AR886" s="156"/>
      <c r="AS886" s="156"/>
      <c r="AT886" s="156"/>
      <c r="AU886" s="156"/>
      <c r="AV886" s="156"/>
    </row>
    <row r="887" spans="1:48" s="157" customFormat="1" ht="12.75">
      <c r="A887" s="3"/>
      <c r="C887" s="226"/>
      <c r="D887" s="4"/>
      <c r="T887" s="156"/>
      <c r="U887" s="156"/>
      <c r="V887" s="156"/>
      <c r="W887" s="156"/>
      <c r="X887" s="156"/>
      <c r="Y887" s="156"/>
      <c r="Z887" s="156"/>
      <c r="AA887" s="156"/>
      <c r="AB887" s="156"/>
      <c r="AC887" s="156"/>
      <c r="AD887" s="156"/>
      <c r="AE887" s="156"/>
      <c r="AF887" s="156"/>
      <c r="AG887" s="156"/>
      <c r="AH887" s="156"/>
      <c r="AI887" s="156"/>
      <c r="AJ887" s="156"/>
      <c r="AK887" s="156"/>
      <c r="AL887" s="156"/>
      <c r="AM887" s="156"/>
      <c r="AN887" s="156"/>
      <c r="AO887" s="156"/>
      <c r="AP887" s="156"/>
      <c r="AQ887" s="156"/>
      <c r="AR887" s="156"/>
      <c r="AS887" s="156"/>
      <c r="AT887" s="156"/>
      <c r="AU887" s="156"/>
      <c r="AV887" s="156"/>
    </row>
    <row r="888" spans="1:48" s="157" customFormat="1" ht="12.75">
      <c r="A888" s="3"/>
      <c r="C888" s="226"/>
      <c r="D888" s="4"/>
      <c r="T888" s="156"/>
      <c r="U888" s="156"/>
      <c r="V888" s="156"/>
      <c r="W888" s="156"/>
      <c r="X888" s="156"/>
      <c r="Y888" s="156"/>
      <c r="Z888" s="156"/>
      <c r="AA888" s="156"/>
      <c r="AB888" s="156"/>
      <c r="AC888" s="156"/>
      <c r="AD888" s="156"/>
      <c r="AE888" s="156"/>
      <c r="AF888" s="156"/>
      <c r="AG888" s="156"/>
      <c r="AH888" s="156"/>
      <c r="AI888" s="156"/>
      <c r="AJ888" s="156"/>
      <c r="AK888" s="156"/>
      <c r="AL888" s="156"/>
      <c r="AM888" s="156"/>
      <c r="AN888" s="156"/>
      <c r="AO888" s="156"/>
      <c r="AP888" s="156"/>
      <c r="AQ888" s="156"/>
      <c r="AR888" s="156"/>
      <c r="AS888" s="156"/>
      <c r="AT888" s="156"/>
      <c r="AU888" s="156"/>
      <c r="AV888" s="156"/>
    </row>
    <row r="889" spans="1:48" s="157" customFormat="1" ht="12.75">
      <c r="A889" s="3"/>
      <c r="C889" s="226"/>
      <c r="D889" s="4"/>
      <c r="T889" s="156"/>
      <c r="U889" s="156"/>
      <c r="V889" s="156"/>
      <c r="W889" s="156"/>
      <c r="X889" s="156"/>
      <c r="Y889" s="156"/>
      <c r="Z889" s="156"/>
      <c r="AA889" s="156"/>
      <c r="AB889" s="156"/>
      <c r="AC889" s="156"/>
      <c r="AD889" s="156"/>
      <c r="AE889" s="156"/>
      <c r="AF889" s="156"/>
      <c r="AG889" s="156"/>
      <c r="AH889" s="156"/>
      <c r="AI889" s="156"/>
      <c r="AJ889" s="156"/>
      <c r="AK889" s="156"/>
      <c r="AL889" s="156"/>
      <c r="AM889" s="156"/>
      <c r="AN889" s="156"/>
      <c r="AO889" s="156"/>
      <c r="AP889" s="156"/>
      <c r="AQ889" s="156"/>
      <c r="AR889" s="156"/>
      <c r="AS889" s="156"/>
      <c r="AT889" s="156"/>
      <c r="AU889" s="156"/>
      <c r="AV889" s="156"/>
    </row>
    <row r="890" spans="1:48" s="157" customFormat="1" ht="12.75">
      <c r="A890" s="3"/>
      <c r="C890" s="226"/>
      <c r="D890" s="4"/>
      <c r="T890" s="156"/>
      <c r="U890" s="156"/>
      <c r="V890" s="156"/>
      <c r="W890" s="156"/>
      <c r="X890" s="156"/>
      <c r="Y890" s="156"/>
      <c r="Z890" s="156"/>
      <c r="AA890" s="156"/>
      <c r="AB890" s="156"/>
      <c r="AC890" s="156"/>
      <c r="AD890" s="156"/>
      <c r="AE890" s="156"/>
      <c r="AF890" s="156"/>
      <c r="AG890" s="156"/>
      <c r="AH890" s="156"/>
      <c r="AI890" s="156"/>
      <c r="AJ890" s="156"/>
      <c r="AK890" s="156"/>
      <c r="AL890" s="156"/>
      <c r="AM890" s="156"/>
      <c r="AN890" s="156"/>
      <c r="AO890" s="156"/>
      <c r="AP890" s="156"/>
      <c r="AQ890" s="156"/>
      <c r="AR890" s="156"/>
      <c r="AS890" s="156"/>
      <c r="AT890" s="156"/>
      <c r="AU890" s="156"/>
      <c r="AV890" s="156"/>
    </row>
    <row r="891" spans="1:48" s="157" customFormat="1" ht="12.75">
      <c r="A891" s="3"/>
      <c r="C891" s="226"/>
      <c r="D891" s="4"/>
      <c r="T891" s="156"/>
      <c r="U891" s="156"/>
      <c r="V891" s="156"/>
      <c r="W891" s="156"/>
      <c r="X891" s="156"/>
      <c r="Y891" s="156"/>
      <c r="Z891" s="156"/>
      <c r="AA891" s="156"/>
      <c r="AB891" s="156"/>
      <c r="AC891" s="156"/>
      <c r="AD891" s="156"/>
      <c r="AE891" s="156"/>
      <c r="AF891" s="156"/>
      <c r="AG891" s="156"/>
      <c r="AH891" s="156"/>
      <c r="AI891" s="156"/>
      <c r="AJ891" s="156"/>
      <c r="AK891" s="156"/>
      <c r="AL891" s="156"/>
      <c r="AM891" s="156"/>
      <c r="AN891" s="156"/>
      <c r="AO891" s="156"/>
      <c r="AP891" s="156"/>
      <c r="AQ891" s="156"/>
      <c r="AR891" s="156"/>
      <c r="AS891" s="156"/>
      <c r="AT891" s="156"/>
      <c r="AU891" s="156"/>
      <c r="AV891" s="156"/>
    </row>
    <row r="892" spans="1:48" s="157" customFormat="1" ht="12.75">
      <c r="A892" s="3"/>
      <c r="C892" s="226"/>
      <c r="D892" s="4"/>
      <c r="T892" s="156"/>
      <c r="U892" s="156"/>
      <c r="V892" s="156"/>
      <c r="W892" s="156"/>
      <c r="X892" s="156"/>
      <c r="Y892" s="156"/>
      <c r="Z892" s="156"/>
      <c r="AA892" s="156"/>
      <c r="AB892" s="156"/>
      <c r="AC892" s="156"/>
      <c r="AD892" s="156"/>
      <c r="AE892" s="156"/>
      <c r="AF892" s="156"/>
      <c r="AG892" s="156"/>
      <c r="AH892" s="156"/>
      <c r="AI892" s="156"/>
      <c r="AJ892" s="156"/>
      <c r="AK892" s="156"/>
      <c r="AL892" s="156"/>
      <c r="AM892" s="156"/>
      <c r="AN892" s="156"/>
      <c r="AO892" s="156"/>
      <c r="AP892" s="156"/>
      <c r="AQ892" s="156"/>
      <c r="AR892" s="156"/>
      <c r="AS892" s="156"/>
      <c r="AT892" s="156"/>
      <c r="AU892" s="156"/>
      <c r="AV892" s="156"/>
    </row>
    <row r="893" spans="1:48" s="157" customFormat="1" ht="12.75">
      <c r="A893" s="3"/>
      <c r="C893" s="226"/>
      <c r="D893" s="4"/>
      <c r="T893" s="156"/>
      <c r="U893" s="156"/>
      <c r="V893" s="156"/>
      <c r="W893" s="156"/>
      <c r="X893" s="156"/>
      <c r="Y893" s="156"/>
      <c r="Z893" s="156"/>
      <c r="AA893" s="156"/>
      <c r="AB893" s="156"/>
      <c r="AC893" s="156"/>
      <c r="AD893" s="156"/>
      <c r="AE893" s="156"/>
      <c r="AF893" s="156"/>
      <c r="AG893" s="156"/>
      <c r="AH893" s="156"/>
      <c r="AI893" s="156"/>
      <c r="AJ893" s="156"/>
      <c r="AK893" s="156"/>
      <c r="AL893" s="156"/>
      <c r="AM893" s="156"/>
      <c r="AN893" s="156"/>
      <c r="AO893" s="156"/>
      <c r="AP893" s="156"/>
      <c r="AQ893" s="156"/>
      <c r="AR893" s="156"/>
      <c r="AS893" s="156"/>
      <c r="AT893" s="156"/>
      <c r="AU893" s="156"/>
      <c r="AV893" s="156"/>
    </row>
    <row r="894" spans="1:48" s="157" customFormat="1" ht="12.75">
      <c r="A894" s="3"/>
      <c r="C894" s="226"/>
      <c r="D894" s="4"/>
      <c r="T894" s="156"/>
      <c r="U894" s="156"/>
      <c r="V894" s="156"/>
      <c r="W894" s="156"/>
      <c r="X894" s="156"/>
      <c r="Y894" s="156"/>
      <c r="Z894" s="156"/>
      <c r="AA894" s="156"/>
      <c r="AB894" s="156"/>
      <c r="AC894" s="156"/>
      <c r="AD894" s="156"/>
      <c r="AE894" s="156"/>
      <c r="AF894" s="156"/>
      <c r="AG894" s="156"/>
      <c r="AH894" s="156"/>
      <c r="AI894" s="156"/>
      <c r="AJ894" s="156"/>
      <c r="AK894" s="156"/>
      <c r="AL894" s="156"/>
      <c r="AM894" s="156"/>
      <c r="AN894" s="156"/>
      <c r="AO894" s="156"/>
      <c r="AP894" s="156"/>
      <c r="AQ894" s="156"/>
      <c r="AR894" s="156"/>
      <c r="AS894" s="156"/>
      <c r="AT894" s="156"/>
      <c r="AU894" s="156"/>
      <c r="AV894" s="156"/>
    </row>
    <row r="895" spans="1:48" s="157" customFormat="1" ht="12.75">
      <c r="A895" s="3"/>
      <c r="C895" s="226"/>
      <c r="D895" s="4"/>
      <c r="T895" s="156"/>
      <c r="U895" s="156"/>
      <c r="V895" s="156"/>
      <c r="W895" s="156"/>
      <c r="X895" s="156"/>
      <c r="Y895" s="156"/>
      <c r="Z895" s="156"/>
      <c r="AA895" s="156"/>
      <c r="AB895" s="156"/>
      <c r="AC895" s="156"/>
      <c r="AD895" s="156"/>
      <c r="AE895" s="156"/>
      <c r="AF895" s="156"/>
      <c r="AG895" s="156"/>
      <c r="AH895" s="156"/>
      <c r="AI895" s="156"/>
      <c r="AJ895" s="156"/>
      <c r="AK895" s="156"/>
      <c r="AL895" s="156"/>
      <c r="AM895" s="156"/>
      <c r="AN895" s="156"/>
      <c r="AO895" s="156"/>
      <c r="AP895" s="156"/>
      <c r="AQ895" s="156"/>
      <c r="AR895" s="156"/>
      <c r="AS895" s="156"/>
      <c r="AT895" s="156"/>
      <c r="AU895" s="156"/>
      <c r="AV895" s="156"/>
    </row>
    <row r="896" spans="1:48" s="157" customFormat="1" ht="12.75">
      <c r="A896" s="3"/>
      <c r="C896" s="226"/>
      <c r="D896" s="4"/>
      <c r="T896" s="156"/>
      <c r="U896" s="156"/>
      <c r="V896" s="156"/>
      <c r="W896" s="156"/>
      <c r="X896" s="156"/>
      <c r="Y896" s="156"/>
      <c r="Z896" s="156"/>
      <c r="AA896" s="156"/>
      <c r="AB896" s="156"/>
      <c r="AC896" s="156"/>
      <c r="AD896" s="156"/>
      <c r="AE896" s="156"/>
      <c r="AF896" s="156"/>
      <c r="AG896" s="156"/>
      <c r="AH896" s="156"/>
      <c r="AI896" s="156"/>
      <c r="AJ896" s="156"/>
      <c r="AK896" s="156"/>
      <c r="AL896" s="156"/>
      <c r="AM896" s="156"/>
      <c r="AN896" s="156"/>
      <c r="AO896" s="156"/>
      <c r="AP896" s="156"/>
      <c r="AQ896" s="156"/>
      <c r="AR896" s="156"/>
      <c r="AS896" s="156"/>
      <c r="AT896" s="156"/>
      <c r="AU896" s="156"/>
      <c r="AV896" s="156"/>
    </row>
    <row r="897" spans="1:48" s="157" customFormat="1" ht="12.75">
      <c r="A897" s="3"/>
      <c r="C897" s="226"/>
      <c r="D897" s="4"/>
      <c r="T897" s="156"/>
      <c r="U897" s="156"/>
      <c r="V897" s="156"/>
      <c r="W897" s="156"/>
      <c r="X897" s="156"/>
      <c r="Y897" s="156"/>
      <c r="Z897" s="156"/>
      <c r="AA897" s="156"/>
      <c r="AB897" s="156"/>
      <c r="AC897" s="156"/>
      <c r="AD897" s="156"/>
      <c r="AE897" s="156"/>
      <c r="AF897" s="156"/>
      <c r="AG897" s="156"/>
      <c r="AH897" s="156"/>
      <c r="AI897" s="156"/>
      <c r="AJ897" s="156"/>
      <c r="AK897" s="156"/>
      <c r="AL897" s="156"/>
      <c r="AM897" s="156"/>
      <c r="AN897" s="156"/>
      <c r="AO897" s="156"/>
      <c r="AP897" s="156"/>
      <c r="AQ897" s="156"/>
      <c r="AR897" s="156"/>
      <c r="AS897" s="156"/>
      <c r="AT897" s="156"/>
      <c r="AU897" s="156"/>
      <c r="AV897" s="156"/>
    </row>
    <row r="898" spans="1:48" s="157" customFormat="1" ht="12.75">
      <c r="A898" s="3"/>
      <c r="C898" s="226"/>
      <c r="D898" s="4"/>
      <c r="T898" s="156"/>
      <c r="U898" s="156"/>
      <c r="V898" s="156"/>
      <c r="W898" s="156"/>
      <c r="X898" s="156"/>
      <c r="Y898" s="156"/>
      <c r="Z898" s="156"/>
      <c r="AA898" s="156"/>
      <c r="AB898" s="156"/>
      <c r="AC898" s="156"/>
      <c r="AD898" s="156"/>
      <c r="AE898" s="156"/>
      <c r="AF898" s="156"/>
      <c r="AG898" s="156"/>
      <c r="AH898" s="156"/>
      <c r="AI898" s="156"/>
      <c r="AJ898" s="156"/>
      <c r="AK898" s="156"/>
      <c r="AL898" s="156"/>
      <c r="AM898" s="156"/>
      <c r="AN898" s="156"/>
      <c r="AO898" s="156"/>
      <c r="AP898" s="156"/>
      <c r="AQ898" s="156"/>
      <c r="AR898" s="156"/>
      <c r="AS898" s="156"/>
      <c r="AT898" s="156"/>
      <c r="AU898" s="156"/>
      <c r="AV898" s="156"/>
    </row>
    <row r="899" spans="1:48" s="157" customFormat="1" ht="12.75">
      <c r="A899" s="3"/>
      <c r="C899" s="226"/>
      <c r="D899" s="4"/>
      <c r="T899" s="156"/>
      <c r="U899" s="156"/>
      <c r="V899" s="156"/>
      <c r="W899" s="156"/>
      <c r="X899" s="156"/>
      <c r="Y899" s="156"/>
      <c r="Z899" s="156"/>
      <c r="AA899" s="156"/>
      <c r="AB899" s="156"/>
      <c r="AC899" s="156"/>
      <c r="AD899" s="156"/>
      <c r="AE899" s="156"/>
      <c r="AF899" s="156"/>
      <c r="AG899" s="156"/>
      <c r="AH899" s="156"/>
      <c r="AI899" s="156"/>
      <c r="AJ899" s="156"/>
      <c r="AK899" s="156"/>
      <c r="AL899" s="156"/>
      <c r="AM899" s="156"/>
      <c r="AN899" s="156"/>
      <c r="AO899" s="156"/>
      <c r="AP899" s="156"/>
      <c r="AQ899" s="156"/>
      <c r="AR899" s="156"/>
      <c r="AS899" s="156"/>
      <c r="AT899" s="156"/>
      <c r="AU899" s="156"/>
      <c r="AV899" s="156"/>
    </row>
    <row r="900" spans="1:48" s="157" customFormat="1" ht="12.75">
      <c r="A900" s="3"/>
      <c r="C900" s="226"/>
      <c r="D900" s="4"/>
      <c r="T900" s="156"/>
      <c r="U900" s="156"/>
      <c r="V900" s="156"/>
      <c r="W900" s="156"/>
      <c r="X900" s="156"/>
      <c r="Y900" s="156"/>
      <c r="Z900" s="156"/>
      <c r="AA900" s="156"/>
      <c r="AB900" s="156"/>
      <c r="AC900" s="156"/>
      <c r="AD900" s="156"/>
      <c r="AE900" s="156"/>
      <c r="AF900" s="156"/>
      <c r="AG900" s="156"/>
      <c r="AH900" s="156"/>
      <c r="AI900" s="156"/>
      <c r="AJ900" s="156"/>
      <c r="AK900" s="156"/>
      <c r="AL900" s="156"/>
      <c r="AM900" s="156"/>
      <c r="AN900" s="156"/>
      <c r="AO900" s="156"/>
      <c r="AP900" s="156"/>
      <c r="AQ900" s="156"/>
      <c r="AR900" s="156"/>
      <c r="AS900" s="156"/>
      <c r="AT900" s="156"/>
      <c r="AU900" s="156"/>
      <c r="AV900" s="156"/>
    </row>
    <row r="901" spans="1:48" s="157" customFormat="1" ht="12.75">
      <c r="A901" s="3"/>
      <c r="C901" s="226"/>
      <c r="D901" s="4"/>
      <c r="T901" s="156"/>
      <c r="U901" s="156"/>
      <c r="V901" s="156"/>
      <c r="W901" s="156"/>
      <c r="X901" s="156"/>
      <c r="Y901" s="156"/>
      <c r="Z901" s="156"/>
      <c r="AA901" s="156"/>
      <c r="AB901" s="156"/>
      <c r="AC901" s="156"/>
      <c r="AD901" s="156"/>
      <c r="AE901" s="156"/>
      <c r="AF901" s="156"/>
      <c r="AG901" s="156"/>
      <c r="AH901" s="156"/>
      <c r="AI901" s="156"/>
      <c r="AJ901" s="156"/>
      <c r="AK901" s="156"/>
      <c r="AL901" s="156"/>
      <c r="AM901" s="156"/>
      <c r="AN901" s="156"/>
      <c r="AO901" s="156"/>
      <c r="AP901" s="156"/>
      <c r="AQ901" s="156"/>
      <c r="AR901" s="156"/>
      <c r="AS901" s="156"/>
      <c r="AT901" s="156"/>
      <c r="AU901" s="156"/>
      <c r="AV901" s="156"/>
    </row>
    <row r="902" spans="1:48" s="157" customFormat="1" ht="12.75">
      <c r="A902" s="3"/>
      <c r="C902" s="226"/>
      <c r="D902" s="4"/>
      <c r="T902" s="156"/>
      <c r="U902" s="156"/>
      <c r="V902" s="156"/>
      <c r="W902" s="156"/>
      <c r="X902" s="156"/>
      <c r="Y902" s="156"/>
      <c r="Z902" s="156"/>
      <c r="AA902" s="156"/>
      <c r="AB902" s="156"/>
      <c r="AC902" s="156"/>
      <c r="AD902" s="156"/>
      <c r="AE902" s="156"/>
      <c r="AF902" s="156"/>
      <c r="AG902" s="156"/>
      <c r="AH902" s="156"/>
      <c r="AI902" s="156"/>
      <c r="AJ902" s="156"/>
      <c r="AK902" s="156"/>
      <c r="AL902" s="156"/>
      <c r="AM902" s="156"/>
      <c r="AN902" s="156"/>
      <c r="AO902" s="156"/>
      <c r="AP902" s="156"/>
      <c r="AQ902" s="156"/>
      <c r="AR902" s="156"/>
      <c r="AS902" s="156"/>
      <c r="AT902" s="156"/>
      <c r="AU902" s="156"/>
      <c r="AV902" s="156"/>
    </row>
    <row r="903" spans="1:48" s="157" customFormat="1" ht="12.75">
      <c r="A903" s="3"/>
      <c r="C903" s="226"/>
      <c r="D903" s="4"/>
      <c r="T903" s="156"/>
      <c r="U903" s="156"/>
      <c r="V903" s="156"/>
      <c r="W903" s="156"/>
      <c r="X903" s="156"/>
      <c r="Y903" s="156"/>
      <c r="Z903" s="156"/>
      <c r="AA903" s="156"/>
      <c r="AB903" s="156"/>
      <c r="AC903" s="156"/>
      <c r="AD903" s="156"/>
      <c r="AE903" s="156"/>
      <c r="AF903" s="156"/>
      <c r="AG903" s="156"/>
      <c r="AH903" s="156"/>
      <c r="AI903" s="156"/>
      <c r="AJ903" s="156"/>
      <c r="AK903" s="156"/>
      <c r="AL903" s="156"/>
      <c r="AM903" s="156"/>
      <c r="AN903" s="156"/>
      <c r="AO903" s="156"/>
      <c r="AP903" s="156"/>
      <c r="AQ903" s="156"/>
      <c r="AR903" s="156"/>
      <c r="AS903" s="156"/>
      <c r="AT903" s="156"/>
      <c r="AU903" s="156"/>
      <c r="AV903" s="156"/>
    </row>
    <row r="904" spans="1:48" s="157" customFormat="1" ht="12.75">
      <c r="A904" s="3"/>
      <c r="C904" s="226"/>
      <c r="D904" s="4"/>
      <c r="T904" s="156"/>
      <c r="U904" s="156"/>
      <c r="V904" s="156"/>
      <c r="W904" s="156"/>
      <c r="X904" s="156"/>
      <c r="Y904" s="156"/>
      <c r="Z904" s="156"/>
      <c r="AA904" s="156"/>
      <c r="AB904" s="156"/>
      <c r="AC904" s="156"/>
      <c r="AD904" s="156"/>
      <c r="AE904" s="156"/>
      <c r="AF904" s="156"/>
      <c r="AG904" s="156"/>
      <c r="AH904" s="156"/>
      <c r="AI904" s="156"/>
      <c r="AJ904" s="156"/>
      <c r="AK904" s="156"/>
      <c r="AL904" s="156"/>
      <c r="AM904" s="156"/>
      <c r="AN904" s="156"/>
      <c r="AO904" s="156"/>
      <c r="AP904" s="156"/>
      <c r="AQ904" s="156"/>
      <c r="AR904" s="156"/>
      <c r="AS904" s="156"/>
      <c r="AT904" s="156"/>
      <c r="AU904" s="156"/>
      <c r="AV904" s="156"/>
    </row>
    <row r="905" spans="1:48" s="157" customFormat="1" ht="12.75">
      <c r="A905" s="3"/>
      <c r="C905" s="226"/>
      <c r="D905" s="4"/>
      <c r="T905" s="156"/>
      <c r="U905" s="156"/>
      <c r="V905" s="156"/>
      <c r="W905" s="156"/>
      <c r="X905" s="156"/>
      <c r="Y905" s="156"/>
      <c r="Z905" s="156"/>
      <c r="AA905" s="156"/>
      <c r="AB905" s="156"/>
      <c r="AC905" s="156"/>
      <c r="AD905" s="156"/>
      <c r="AE905" s="156"/>
      <c r="AF905" s="156"/>
      <c r="AG905" s="156"/>
      <c r="AH905" s="156"/>
      <c r="AI905" s="156"/>
      <c r="AJ905" s="156"/>
      <c r="AK905" s="156"/>
      <c r="AL905" s="156"/>
      <c r="AM905" s="156"/>
      <c r="AN905" s="156"/>
      <c r="AO905" s="156"/>
      <c r="AP905" s="156"/>
      <c r="AQ905" s="156"/>
      <c r="AR905" s="156"/>
      <c r="AS905" s="156"/>
      <c r="AT905" s="156"/>
      <c r="AU905" s="156"/>
      <c r="AV905" s="156"/>
    </row>
    <row r="906" spans="1:48" s="157" customFormat="1" ht="12.75">
      <c r="A906" s="3"/>
      <c r="C906" s="226"/>
      <c r="D906" s="4"/>
      <c r="T906" s="156"/>
      <c r="U906" s="156"/>
      <c r="V906" s="156"/>
      <c r="W906" s="156"/>
      <c r="X906" s="156"/>
      <c r="Y906" s="156"/>
      <c r="Z906" s="156"/>
      <c r="AA906" s="156"/>
      <c r="AB906" s="156"/>
      <c r="AC906" s="156"/>
      <c r="AD906" s="156"/>
      <c r="AE906" s="156"/>
      <c r="AF906" s="156"/>
      <c r="AG906" s="156"/>
      <c r="AH906" s="156"/>
      <c r="AI906" s="156"/>
      <c r="AJ906" s="156"/>
      <c r="AK906" s="156"/>
      <c r="AL906" s="156"/>
      <c r="AM906" s="156"/>
      <c r="AN906" s="156"/>
      <c r="AO906" s="156"/>
      <c r="AP906" s="156"/>
      <c r="AQ906" s="156"/>
      <c r="AR906" s="156"/>
      <c r="AS906" s="156"/>
      <c r="AT906" s="156"/>
      <c r="AU906" s="156"/>
      <c r="AV906" s="156"/>
    </row>
    <row r="907" spans="1:48" s="157" customFormat="1" ht="12.75">
      <c r="A907" s="3"/>
      <c r="C907" s="226"/>
      <c r="D907" s="4"/>
      <c r="T907" s="156"/>
      <c r="U907" s="156"/>
      <c r="V907" s="156"/>
      <c r="W907" s="156"/>
      <c r="X907" s="156"/>
      <c r="Y907" s="156"/>
      <c r="Z907" s="156"/>
      <c r="AA907" s="156"/>
      <c r="AB907" s="156"/>
      <c r="AC907" s="156"/>
      <c r="AD907" s="156"/>
      <c r="AE907" s="156"/>
      <c r="AF907" s="156"/>
      <c r="AG907" s="156"/>
      <c r="AH907" s="156"/>
      <c r="AI907" s="156"/>
      <c r="AJ907" s="156"/>
      <c r="AK907" s="156"/>
      <c r="AL907" s="156"/>
      <c r="AM907" s="156"/>
      <c r="AN907" s="156"/>
      <c r="AO907" s="156"/>
      <c r="AP907" s="156"/>
      <c r="AQ907" s="156"/>
      <c r="AR907" s="156"/>
      <c r="AS907" s="156"/>
      <c r="AT907" s="156"/>
      <c r="AU907" s="156"/>
      <c r="AV907" s="156"/>
    </row>
    <row r="908" spans="1:48" s="157" customFormat="1" ht="12.75">
      <c r="A908" s="3"/>
      <c r="C908" s="226"/>
      <c r="D908" s="4"/>
      <c r="T908" s="156"/>
      <c r="U908" s="156"/>
      <c r="V908" s="156"/>
      <c r="W908" s="156"/>
      <c r="X908" s="156"/>
      <c r="Y908" s="156"/>
      <c r="Z908" s="156"/>
      <c r="AA908" s="156"/>
      <c r="AB908" s="156"/>
      <c r="AC908" s="156"/>
      <c r="AD908" s="156"/>
      <c r="AE908" s="156"/>
      <c r="AF908" s="156"/>
      <c r="AG908" s="156"/>
      <c r="AH908" s="156"/>
      <c r="AI908" s="156"/>
      <c r="AJ908" s="156"/>
      <c r="AK908" s="156"/>
      <c r="AL908" s="156"/>
      <c r="AM908" s="156"/>
      <c r="AN908" s="156"/>
      <c r="AO908" s="156"/>
      <c r="AP908" s="156"/>
      <c r="AQ908" s="156"/>
      <c r="AR908" s="156"/>
      <c r="AS908" s="156"/>
      <c r="AT908" s="156"/>
      <c r="AU908" s="156"/>
      <c r="AV908" s="156"/>
    </row>
    <row r="909" spans="1:48" s="157" customFormat="1" ht="12.75">
      <c r="A909" s="3"/>
      <c r="C909" s="226"/>
      <c r="D909" s="4"/>
      <c r="T909" s="156"/>
      <c r="U909" s="156"/>
      <c r="V909" s="156"/>
      <c r="W909" s="156"/>
      <c r="X909" s="156"/>
      <c r="Y909" s="156"/>
      <c r="Z909" s="156"/>
      <c r="AA909" s="156"/>
      <c r="AB909" s="156"/>
      <c r="AC909" s="156"/>
      <c r="AD909" s="156"/>
      <c r="AE909" s="156"/>
      <c r="AF909" s="156"/>
      <c r="AG909" s="156"/>
      <c r="AH909" s="156"/>
      <c r="AI909" s="156"/>
      <c r="AJ909" s="156"/>
      <c r="AK909" s="156"/>
      <c r="AL909" s="156"/>
      <c r="AM909" s="156"/>
      <c r="AN909" s="156"/>
      <c r="AO909" s="156"/>
      <c r="AP909" s="156"/>
      <c r="AQ909" s="156"/>
      <c r="AR909" s="156"/>
      <c r="AS909" s="156"/>
      <c r="AT909" s="156"/>
      <c r="AU909" s="156"/>
      <c r="AV909" s="156"/>
    </row>
    <row r="910" spans="1:48" s="157" customFormat="1" ht="12.75">
      <c r="A910" s="3"/>
      <c r="C910" s="226"/>
      <c r="D910" s="4"/>
      <c r="T910" s="156"/>
      <c r="U910" s="156"/>
      <c r="V910" s="156"/>
      <c r="W910" s="156"/>
      <c r="X910" s="156"/>
      <c r="Y910" s="156"/>
      <c r="Z910" s="156"/>
      <c r="AA910" s="156"/>
      <c r="AB910" s="156"/>
      <c r="AC910" s="156"/>
      <c r="AD910" s="156"/>
      <c r="AE910" s="156"/>
      <c r="AF910" s="156"/>
      <c r="AG910" s="156"/>
      <c r="AH910" s="156"/>
      <c r="AI910" s="156"/>
      <c r="AJ910" s="156"/>
      <c r="AK910" s="156"/>
      <c r="AL910" s="156"/>
      <c r="AM910" s="156"/>
      <c r="AN910" s="156"/>
      <c r="AO910" s="156"/>
      <c r="AP910" s="156"/>
      <c r="AQ910" s="156"/>
      <c r="AR910" s="156"/>
      <c r="AS910" s="156"/>
      <c r="AT910" s="156"/>
      <c r="AU910" s="156"/>
      <c r="AV910" s="156"/>
    </row>
    <row r="911" spans="1:48" s="157" customFormat="1" ht="12.75">
      <c r="A911" s="3"/>
      <c r="C911" s="226"/>
      <c r="D911" s="4"/>
      <c r="T911" s="156"/>
      <c r="U911" s="156"/>
      <c r="V911" s="156"/>
      <c r="W911" s="156"/>
      <c r="X911" s="156"/>
      <c r="Y911" s="156"/>
      <c r="Z911" s="156"/>
      <c r="AA911" s="156"/>
      <c r="AB911" s="156"/>
      <c r="AC911" s="156"/>
      <c r="AD911" s="156"/>
      <c r="AE911" s="156"/>
      <c r="AF911" s="156"/>
      <c r="AG911" s="156"/>
      <c r="AH911" s="156"/>
      <c r="AI911" s="156"/>
      <c r="AJ911" s="156"/>
      <c r="AK911" s="156"/>
      <c r="AL911" s="156"/>
      <c r="AM911" s="156"/>
      <c r="AN911" s="156"/>
      <c r="AO911" s="156"/>
      <c r="AP911" s="156"/>
      <c r="AQ911" s="156"/>
      <c r="AR911" s="156"/>
      <c r="AS911" s="156"/>
      <c r="AT911" s="156"/>
      <c r="AU911" s="156"/>
      <c r="AV911" s="156"/>
    </row>
    <row r="912" spans="1:48" s="157" customFormat="1" ht="12.75">
      <c r="A912" s="3"/>
      <c r="C912" s="226"/>
      <c r="D912" s="4"/>
      <c r="T912" s="156"/>
      <c r="U912" s="156"/>
      <c r="V912" s="156"/>
      <c r="W912" s="156"/>
      <c r="X912" s="156"/>
      <c r="Y912" s="156"/>
      <c r="Z912" s="156"/>
      <c r="AA912" s="156"/>
      <c r="AB912" s="156"/>
      <c r="AC912" s="156"/>
      <c r="AD912" s="156"/>
      <c r="AE912" s="156"/>
      <c r="AF912" s="156"/>
      <c r="AG912" s="156"/>
      <c r="AH912" s="156"/>
      <c r="AI912" s="156"/>
      <c r="AJ912" s="156"/>
      <c r="AK912" s="156"/>
      <c r="AL912" s="156"/>
      <c r="AM912" s="156"/>
      <c r="AN912" s="156"/>
      <c r="AO912" s="156"/>
      <c r="AP912" s="156"/>
      <c r="AQ912" s="156"/>
      <c r="AR912" s="156"/>
      <c r="AS912" s="156"/>
      <c r="AT912" s="156"/>
      <c r="AU912" s="156"/>
      <c r="AV912" s="156"/>
    </row>
    <row r="913" spans="1:48" s="157" customFormat="1" ht="12.75">
      <c r="A913" s="3"/>
      <c r="C913" s="226"/>
      <c r="D913" s="4"/>
      <c r="T913" s="156"/>
      <c r="U913" s="156"/>
      <c r="V913" s="156"/>
      <c r="W913" s="156"/>
      <c r="X913" s="156"/>
      <c r="Y913" s="156"/>
      <c r="Z913" s="156"/>
      <c r="AA913" s="156"/>
      <c r="AB913" s="156"/>
      <c r="AC913" s="156"/>
      <c r="AD913" s="156"/>
      <c r="AE913" s="156"/>
      <c r="AF913" s="156"/>
      <c r="AG913" s="156"/>
      <c r="AH913" s="156"/>
      <c r="AI913" s="156"/>
      <c r="AJ913" s="156"/>
      <c r="AK913" s="156"/>
      <c r="AL913" s="156"/>
      <c r="AM913" s="156"/>
      <c r="AN913" s="156"/>
      <c r="AO913" s="156"/>
      <c r="AP913" s="156"/>
      <c r="AQ913" s="156"/>
      <c r="AR913" s="156"/>
      <c r="AS913" s="156"/>
      <c r="AT913" s="156"/>
      <c r="AU913" s="156"/>
      <c r="AV913" s="156"/>
    </row>
    <row r="914" spans="1:48" s="157" customFormat="1" ht="12.75">
      <c r="A914" s="3"/>
      <c r="C914" s="226"/>
      <c r="D914" s="4"/>
      <c r="T914" s="156"/>
      <c r="U914" s="156"/>
      <c r="V914" s="156"/>
      <c r="W914" s="156"/>
      <c r="X914" s="156"/>
      <c r="Y914" s="156"/>
      <c r="Z914" s="156"/>
      <c r="AA914" s="156"/>
      <c r="AB914" s="156"/>
      <c r="AC914" s="156"/>
      <c r="AD914" s="156"/>
      <c r="AE914" s="156"/>
      <c r="AF914" s="156"/>
      <c r="AG914" s="156"/>
      <c r="AH914" s="156"/>
      <c r="AI914" s="156"/>
      <c r="AJ914" s="156"/>
      <c r="AK914" s="156"/>
      <c r="AL914" s="156"/>
      <c r="AM914" s="156"/>
      <c r="AN914" s="156"/>
      <c r="AO914" s="156"/>
      <c r="AP914" s="156"/>
      <c r="AQ914" s="156"/>
      <c r="AR914" s="156"/>
      <c r="AS914" s="156"/>
      <c r="AT914" s="156"/>
      <c r="AU914" s="156"/>
      <c r="AV914" s="156"/>
    </row>
    <row r="915" spans="1:48" s="157" customFormat="1" ht="12.75">
      <c r="A915" s="3"/>
      <c r="C915" s="226"/>
      <c r="D915" s="4"/>
      <c r="T915" s="156"/>
      <c r="U915" s="156"/>
      <c r="V915" s="156"/>
      <c r="W915" s="156"/>
      <c r="X915" s="156"/>
      <c r="Y915" s="156"/>
      <c r="Z915" s="156"/>
      <c r="AA915" s="156"/>
      <c r="AB915" s="156"/>
      <c r="AC915" s="156"/>
      <c r="AD915" s="156"/>
      <c r="AE915" s="156"/>
      <c r="AF915" s="156"/>
      <c r="AG915" s="156"/>
      <c r="AH915" s="156"/>
      <c r="AI915" s="156"/>
      <c r="AJ915" s="156"/>
      <c r="AK915" s="156"/>
      <c r="AL915" s="156"/>
      <c r="AM915" s="156"/>
      <c r="AN915" s="156"/>
      <c r="AO915" s="156"/>
      <c r="AP915" s="156"/>
      <c r="AQ915" s="156"/>
      <c r="AR915" s="156"/>
      <c r="AS915" s="156"/>
      <c r="AT915" s="156"/>
      <c r="AU915" s="156"/>
      <c r="AV915" s="156"/>
    </row>
    <row r="916" spans="1:48" s="157" customFormat="1" ht="12.75">
      <c r="A916" s="3"/>
      <c r="C916" s="226"/>
      <c r="D916" s="4"/>
      <c r="T916" s="156"/>
      <c r="U916" s="156"/>
      <c r="V916" s="156"/>
      <c r="W916" s="156"/>
      <c r="X916" s="156"/>
      <c r="Y916" s="156"/>
      <c r="Z916" s="156"/>
      <c r="AA916" s="156"/>
      <c r="AB916" s="156"/>
      <c r="AC916" s="156"/>
      <c r="AD916" s="156"/>
      <c r="AE916" s="156"/>
      <c r="AF916" s="156"/>
      <c r="AG916" s="156"/>
      <c r="AH916" s="156"/>
      <c r="AI916" s="156"/>
      <c r="AJ916" s="156"/>
      <c r="AK916" s="156"/>
      <c r="AL916" s="156"/>
      <c r="AM916" s="156"/>
      <c r="AN916" s="156"/>
      <c r="AO916" s="156"/>
      <c r="AP916" s="156"/>
      <c r="AQ916" s="156"/>
      <c r="AR916" s="156"/>
      <c r="AS916" s="156"/>
      <c r="AT916" s="156"/>
      <c r="AU916" s="156"/>
      <c r="AV916" s="156"/>
    </row>
    <row r="917" spans="1:48" s="157" customFormat="1" ht="12.75">
      <c r="A917" s="3"/>
      <c r="C917" s="226"/>
      <c r="D917" s="4"/>
      <c r="T917" s="156"/>
      <c r="U917" s="156"/>
      <c r="V917" s="156"/>
      <c r="W917" s="156"/>
      <c r="X917" s="156"/>
      <c r="Y917" s="156"/>
      <c r="Z917" s="156"/>
      <c r="AA917" s="156"/>
      <c r="AB917" s="156"/>
      <c r="AC917" s="156"/>
      <c r="AD917" s="156"/>
      <c r="AE917" s="156"/>
      <c r="AF917" s="156"/>
      <c r="AG917" s="156"/>
      <c r="AH917" s="156"/>
      <c r="AI917" s="156"/>
      <c r="AJ917" s="156"/>
      <c r="AK917" s="156"/>
      <c r="AL917" s="156"/>
      <c r="AM917" s="156"/>
      <c r="AN917" s="156"/>
      <c r="AO917" s="156"/>
      <c r="AP917" s="156"/>
      <c r="AQ917" s="156"/>
      <c r="AR917" s="156"/>
      <c r="AS917" s="156"/>
      <c r="AT917" s="156"/>
      <c r="AU917" s="156"/>
      <c r="AV917" s="156"/>
    </row>
    <row r="918" spans="1:48" s="157" customFormat="1" ht="12.75">
      <c r="A918" s="3"/>
      <c r="C918" s="226"/>
      <c r="D918" s="4"/>
      <c r="T918" s="156"/>
      <c r="U918" s="156"/>
      <c r="V918" s="156"/>
      <c r="W918" s="156"/>
      <c r="X918" s="156"/>
      <c r="Y918" s="156"/>
      <c r="Z918" s="156"/>
      <c r="AA918" s="156"/>
      <c r="AB918" s="156"/>
      <c r="AC918" s="156"/>
      <c r="AD918" s="156"/>
      <c r="AE918" s="156"/>
      <c r="AF918" s="156"/>
      <c r="AG918" s="156"/>
      <c r="AH918" s="156"/>
      <c r="AI918" s="156"/>
      <c r="AJ918" s="156"/>
      <c r="AK918" s="156"/>
      <c r="AL918" s="156"/>
      <c r="AM918" s="156"/>
      <c r="AN918" s="156"/>
      <c r="AO918" s="156"/>
      <c r="AP918" s="156"/>
      <c r="AQ918" s="156"/>
      <c r="AR918" s="156"/>
      <c r="AS918" s="156"/>
      <c r="AT918" s="156"/>
      <c r="AU918" s="156"/>
      <c r="AV918" s="156"/>
    </row>
    <row r="919" spans="1:48" s="157" customFormat="1" ht="12.75">
      <c r="A919" s="3"/>
      <c r="C919" s="226"/>
      <c r="D919" s="4"/>
      <c r="T919" s="156"/>
      <c r="U919" s="156"/>
      <c r="V919" s="156"/>
      <c r="W919" s="156"/>
      <c r="X919" s="156"/>
      <c r="Y919" s="156"/>
      <c r="Z919" s="156"/>
      <c r="AA919" s="156"/>
      <c r="AB919" s="156"/>
      <c r="AC919" s="156"/>
      <c r="AD919" s="156"/>
      <c r="AE919" s="156"/>
      <c r="AF919" s="156"/>
      <c r="AG919" s="156"/>
      <c r="AH919" s="156"/>
      <c r="AI919" s="156"/>
      <c r="AJ919" s="156"/>
      <c r="AK919" s="156"/>
      <c r="AL919" s="156"/>
      <c r="AM919" s="156"/>
      <c r="AN919" s="156"/>
      <c r="AO919" s="156"/>
      <c r="AP919" s="156"/>
      <c r="AQ919" s="156"/>
      <c r="AR919" s="156"/>
      <c r="AS919" s="156"/>
      <c r="AT919" s="156"/>
      <c r="AU919" s="156"/>
      <c r="AV919" s="156"/>
    </row>
    <row r="920" spans="1:48" s="157" customFormat="1" ht="12.75">
      <c r="A920" s="3"/>
      <c r="C920" s="226"/>
      <c r="D920" s="4"/>
      <c r="T920" s="156"/>
      <c r="U920" s="156"/>
      <c r="V920" s="156"/>
      <c r="W920" s="156"/>
      <c r="X920" s="156"/>
      <c r="Y920" s="156"/>
      <c r="Z920" s="156"/>
      <c r="AA920" s="156"/>
      <c r="AB920" s="156"/>
      <c r="AC920" s="156"/>
      <c r="AD920" s="156"/>
      <c r="AE920" s="156"/>
      <c r="AF920" s="156"/>
      <c r="AG920" s="156"/>
      <c r="AH920" s="156"/>
      <c r="AI920" s="156"/>
      <c r="AJ920" s="156"/>
      <c r="AK920" s="156"/>
      <c r="AL920" s="156"/>
      <c r="AM920" s="156"/>
      <c r="AN920" s="156"/>
      <c r="AO920" s="156"/>
      <c r="AP920" s="156"/>
      <c r="AQ920" s="156"/>
      <c r="AR920" s="156"/>
      <c r="AS920" s="156"/>
      <c r="AT920" s="156"/>
      <c r="AU920" s="156"/>
      <c r="AV920" s="156"/>
    </row>
    <row r="921" spans="1:48" s="157" customFormat="1" ht="12.75">
      <c r="A921" s="3"/>
      <c r="C921" s="226"/>
      <c r="D921" s="4"/>
      <c r="T921" s="156"/>
      <c r="U921" s="156"/>
      <c r="V921" s="156"/>
      <c r="W921" s="156"/>
      <c r="X921" s="156"/>
      <c r="Y921" s="156"/>
      <c r="Z921" s="156"/>
      <c r="AA921" s="156"/>
      <c r="AB921" s="156"/>
      <c r="AC921" s="156"/>
      <c r="AD921" s="156"/>
      <c r="AE921" s="156"/>
      <c r="AF921" s="156"/>
      <c r="AG921" s="156"/>
      <c r="AH921" s="156"/>
      <c r="AI921" s="156"/>
      <c r="AJ921" s="156"/>
      <c r="AK921" s="156"/>
      <c r="AL921" s="156"/>
      <c r="AM921" s="156"/>
      <c r="AN921" s="156"/>
      <c r="AO921" s="156"/>
      <c r="AP921" s="156"/>
      <c r="AQ921" s="156"/>
      <c r="AR921" s="156"/>
      <c r="AS921" s="156"/>
      <c r="AT921" s="156"/>
      <c r="AU921" s="156"/>
      <c r="AV921" s="156"/>
    </row>
    <row r="922" spans="1:48" s="157" customFormat="1" ht="12.75">
      <c r="A922" s="3"/>
      <c r="C922" s="226"/>
      <c r="D922" s="4"/>
      <c r="T922" s="156"/>
      <c r="U922" s="156"/>
      <c r="V922" s="156"/>
      <c r="W922" s="156"/>
      <c r="X922" s="156"/>
      <c r="Y922" s="156"/>
      <c r="Z922" s="156"/>
      <c r="AA922" s="156"/>
      <c r="AB922" s="156"/>
      <c r="AC922" s="156"/>
      <c r="AD922" s="156"/>
      <c r="AE922" s="156"/>
      <c r="AF922" s="156"/>
      <c r="AG922" s="156"/>
      <c r="AH922" s="156"/>
      <c r="AI922" s="156"/>
      <c r="AJ922" s="156"/>
      <c r="AK922" s="156"/>
      <c r="AL922" s="156"/>
      <c r="AM922" s="156"/>
      <c r="AN922" s="156"/>
      <c r="AO922" s="156"/>
      <c r="AP922" s="156"/>
      <c r="AQ922" s="156"/>
      <c r="AR922" s="156"/>
      <c r="AS922" s="156"/>
      <c r="AT922" s="156"/>
      <c r="AU922" s="156"/>
      <c r="AV922" s="156"/>
    </row>
    <row r="923" spans="1:48" s="157" customFormat="1" ht="12.75">
      <c r="A923" s="3"/>
      <c r="C923" s="226"/>
      <c r="D923" s="4"/>
      <c r="T923" s="156"/>
      <c r="U923" s="156"/>
      <c r="V923" s="156"/>
      <c r="W923" s="156"/>
      <c r="X923" s="156"/>
      <c r="Y923" s="156"/>
      <c r="Z923" s="156"/>
      <c r="AA923" s="156"/>
      <c r="AB923" s="156"/>
      <c r="AC923" s="156"/>
      <c r="AD923" s="156"/>
      <c r="AE923" s="156"/>
      <c r="AF923" s="156"/>
      <c r="AG923" s="156"/>
      <c r="AH923" s="156"/>
      <c r="AI923" s="156"/>
      <c r="AJ923" s="156"/>
      <c r="AK923" s="156"/>
      <c r="AL923" s="156"/>
      <c r="AM923" s="156"/>
      <c r="AN923" s="156"/>
      <c r="AO923" s="156"/>
      <c r="AP923" s="156"/>
      <c r="AQ923" s="156"/>
      <c r="AR923" s="156"/>
      <c r="AS923" s="156"/>
      <c r="AT923" s="156"/>
      <c r="AU923" s="156"/>
      <c r="AV923" s="156"/>
    </row>
    <row r="924" spans="1:48" s="157" customFormat="1" ht="12.75">
      <c r="A924" s="3"/>
      <c r="C924" s="226"/>
      <c r="D924" s="4"/>
      <c r="T924" s="156"/>
      <c r="U924" s="156"/>
      <c r="V924" s="156"/>
      <c r="W924" s="156"/>
      <c r="X924" s="156"/>
      <c r="Y924" s="156"/>
      <c r="Z924" s="156"/>
      <c r="AA924" s="156"/>
      <c r="AB924" s="156"/>
      <c r="AC924" s="156"/>
      <c r="AD924" s="156"/>
      <c r="AE924" s="156"/>
      <c r="AF924" s="156"/>
      <c r="AG924" s="156"/>
      <c r="AH924" s="156"/>
      <c r="AI924" s="156"/>
      <c r="AJ924" s="156"/>
      <c r="AK924" s="156"/>
      <c r="AL924" s="156"/>
      <c r="AM924" s="156"/>
      <c r="AN924" s="156"/>
      <c r="AO924" s="156"/>
      <c r="AP924" s="156"/>
      <c r="AQ924" s="156"/>
      <c r="AR924" s="156"/>
      <c r="AS924" s="156"/>
      <c r="AT924" s="156"/>
      <c r="AU924" s="156"/>
      <c r="AV924" s="156"/>
    </row>
    <row r="925" spans="1:48" s="157" customFormat="1" ht="12.75">
      <c r="A925" s="3"/>
      <c r="C925" s="226"/>
      <c r="D925" s="4"/>
      <c r="T925" s="156"/>
      <c r="U925" s="156"/>
      <c r="V925" s="156"/>
      <c r="W925" s="156"/>
      <c r="X925" s="156"/>
      <c r="Y925" s="156"/>
      <c r="Z925" s="156"/>
      <c r="AA925" s="156"/>
      <c r="AB925" s="156"/>
      <c r="AC925" s="156"/>
      <c r="AD925" s="156"/>
      <c r="AE925" s="156"/>
      <c r="AF925" s="156"/>
      <c r="AG925" s="156"/>
      <c r="AH925" s="156"/>
      <c r="AI925" s="156"/>
      <c r="AJ925" s="156"/>
      <c r="AK925" s="156"/>
      <c r="AL925" s="156"/>
      <c r="AM925" s="156"/>
      <c r="AN925" s="156"/>
      <c r="AO925" s="156"/>
      <c r="AP925" s="156"/>
      <c r="AQ925" s="156"/>
      <c r="AR925" s="156"/>
      <c r="AS925" s="156"/>
      <c r="AT925" s="156"/>
      <c r="AU925" s="156"/>
      <c r="AV925" s="156"/>
    </row>
    <row r="926" spans="1:48" s="157" customFormat="1" ht="12.75">
      <c r="A926" s="3"/>
      <c r="C926" s="226"/>
      <c r="D926" s="4"/>
      <c r="T926" s="156"/>
      <c r="U926" s="156"/>
      <c r="V926" s="156"/>
      <c r="W926" s="156"/>
      <c r="X926" s="156"/>
      <c r="Y926" s="156"/>
      <c r="Z926" s="156"/>
      <c r="AA926" s="156"/>
      <c r="AB926" s="156"/>
      <c r="AC926" s="156"/>
      <c r="AD926" s="156"/>
      <c r="AE926" s="156"/>
      <c r="AF926" s="156"/>
      <c r="AG926" s="156"/>
      <c r="AH926" s="156"/>
      <c r="AI926" s="156"/>
      <c r="AJ926" s="156"/>
      <c r="AK926" s="156"/>
      <c r="AL926" s="156"/>
      <c r="AM926" s="156"/>
      <c r="AN926" s="156"/>
      <c r="AO926" s="156"/>
      <c r="AP926" s="156"/>
      <c r="AQ926" s="156"/>
      <c r="AR926" s="156"/>
      <c r="AS926" s="156"/>
      <c r="AT926" s="156"/>
      <c r="AU926" s="156"/>
      <c r="AV926" s="156"/>
    </row>
    <row r="927" spans="1:48" s="157" customFormat="1" ht="12.75">
      <c r="A927" s="3"/>
      <c r="C927" s="226"/>
      <c r="D927" s="4"/>
      <c r="T927" s="156"/>
      <c r="U927" s="156"/>
      <c r="V927" s="156"/>
      <c r="W927" s="156"/>
      <c r="X927" s="156"/>
      <c r="Y927" s="156"/>
      <c r="Z927" s="156"/>
      <c r="AA927" s="156"/>
      <c r="AB927" s="156"/>
      <c r="AC927" s="156"/>
      <c r="AD927" s="156"/>
      <c r="AE927" s="156"/>
      <c r="AF927" s="156"/>
      <c r="AG927" s="156"/>
      <c r="AH927" s="156"/>
      <c r="AI927" s="156"/>
      <c r="AJ927" s="156"/>
      <c r="AK927" s="156"/>
      <c r="AL927" s="156"/>
      <c r="AM927" s="156"/>
      <c r="AN927" s="156"/>
      <c r="AO927" s="156"/>
      <c r="AP927" s="156"/>
      <c r="AQ927" s="156"/>
      <c r="AR927" s="156"/>
      <c r="AS927" s="156"/>
      <c r="AT927" s="156"/>
      <c r="AU927" s="156"/>
      <c r="AV927" s="156"/>
    </row>
    <row r="928" spans="1:48" s="157" customFormat="1" ht="12.75">
      <c r="A928" s="3"/>
      <c r="C928" s="226"/>
      <c r="D928" s="4"/>
      <c r="T928" s="156"/>
      <c r="U928" s="156"/>
      <c r="V928" s="156"/>
      <c r="W928" s="156"/>
      <c r="X928" s="156"/>
      <c r="Y928" s="156"/>
      <c r="Z928" s="156"/>
      <c r="AA928" s="156"/>
      <c r="AB928" s="156"/>
      <c r="AC928" s="156"/>
      <c r="AD928" s="156"/>
      <c r="AE928" s="156"/>
      <c r="AF928" s="156"/>
      <c r="AG928" s="156"/>
      <c r="AH928" s="156"/>
      <c r="AI928" s="156"/>
      <c r="AJ928" s="156"/>
      <c r="AK928" s="156"/>
      <c r="AL928" s="156"/>
      <c r="AM928" s="156"/>
      <c r="AN928" s="156"/>
      <c r="AO928" s="156"/>
      <c r="AP928" s="156"/>
      <c r="AQ928" s="156"/>
      <c r="AR928" s="156"/>
      <c r="AS928" s="156"/>
      <c r="AT928" s="156"/>
      <c r="AU928" s="156"/>
      <c r="AV928" s="156"/>
    </row>
    <row r="929" spans="1:48" s="157" customFormat="1" ht="12.75">
      <c r="A929" s="3"/>
      <c r="C929" s="226"/>
      <c r="D929" s="4"/>
      <c r="T929" s="156"/>
      <c r="U929" s="156"/>
      <c r="V929" s="156"/>
      <c r="W929" s="156"/>
      <c r="X929" s="156"/>
      <c r="Y929" s="156"/>
      <c r="Z929" s="156"/>
      <c r="AA929" s="156"/>
      <c r="AB929" s="156"/>
      <c r="AC929" s="156"/>
      <c r="AD929" s="156"/>
      <c r="AE929" s="156"/>
      <c r="AF929" s="156"/>
      <c r="AG929" s="156"/>
      <c r="AH929" s="156"/>
      <c r="AI929" s="156"/>
      <c r="AJ929" s="156"/>
      <c r="AK929" s="156"/>
      <c r="AL929" s="156"/>
      <c r="AM929" s="156"/>
      <c r="AN929" s="156"/>
      <c r="AO929" s="156"/>
      <c r="AP929" s="156"/>
      <c r="AQ929" s="156"/>
      <c r="AR929" s="156"/>
      <c r="AS929" s="156"/>
      <c r="AT929" s="156"/>
      <c r="AU929" s="156"/>
      <c r="AV929" s="156"/>
    </row>
    <row r="930" spans="1:48" s="157" customFormat="1" ht="12.75">
      <c r="A930" s="3"/>
      <c r="C930" s="226"/>
      <c r="D930" s="4"/>
      <c r="T930" s="156"/>
      <c r="U930" s="156"/>
      <c r="V930" s="156"/>
      <c r="W930" s="156"/>
      <c r="X930" s="156"/>
      <c r="Y930" s="156"/>
      <c r="Z930" s="156"/>
      <c r="AA930" s="156"/>
      <c r="AB930" s="156"/>
      <c r="AC930" s="156"/>
      <c r="AD930" s="156"/>
      <c r="AE930" s="156"/>
      <c r="AF930" s="156"/>
      <c r="AG930" s="156"/>
      <c r="AH930" s="156"/>
      <c r="AI930" s="156"/>
      <c r="AJ930" s="156"/>
      <c r="AK930" s="156"/>
      <c r="AL930" s="156"/>
      <c r="AM930" s="156"/>
      <c r="AN930" s="156"/>
      <c r="AO930" s="156"/>
      <c r="AP930" s="156"/>
      <c r="AQ930" s="156"/>
      <c r="AR930" s="156"/>
      <c r="AS930" s="156"/>
      <c r="AT930" s="156"/>
      <c r="AU930" s="156"/>
      <c r="AV930" s="156"/>
    </row>
    <row r="931" spans="1:48" s="157" customFormat="1" ht="12.75">
      <c r="A931" s="3"/>
      <c r="C931" s="226"/>
      <c r="D931" s="4"/>
      <c r="T931" s="156"/>
      <c r="U931" s="156"/>
      <c r="V931" s="156"/>
      <c r="W931" s="156"/>
      <c r="X931" s="156"/>
      <c r="Y931" s="156"/>
      <c r="Z931" s="156"/>
      <c r="AA931" s="156"/>
      <c r="AB931" s="156"/>
      <c r="AC931" s="156"/>
      <c r="AD931" s="156"/>
      <c r="AE931" s="156"/>
      <c r="AF931" s="156"/>
      <c r="AG931" s="156"/>
      <c r="AH931" s="156"/>
      <c r="AI931" s="156"/>
      <c r="AJ931" s="156"/>
      <c r="AK931" s="156"/>
      <c r="AL931" s="156"/>
      <c r="AM931" s="156"/>
      <c r="AN931" s="156"/>
      <c r="AO931" s="156"/>
      <c r="AP931" s="156"/>
      <c r="AQ931" s="156"/>
      <c r="AR931" s="156"/>
      <c r="AS931" s="156"/>
      <c r="AT931" s="156"/>
      <c r="AU931" s="156"/>
      <c r="AV931" s="156"/>
    </row>
    <row r="932" spans="1:48" s="157" customFormat="1" ht="12.75">
      <c r="A932" s="3"/>
      <c r="C932" s="226"/>
      <c r="D932" s="4"/>
      <c r="T932" s="156"/>
      <c r="U932" s="156"/>
      <c r="V932" s="156"/>
      <c r="W932" s="156"/>
      <c r="X932" s="156"/>
      <c r="Y932" s="156"/>
      <c r="Z932" s="156"/>
      <c r="AA932" s="156"/>
      <c r="AB932" s="156"/>
      <c r="AC932" s="156"/>
      <c r="AD932" s="156"/>
      <c r="AE932" s="156"/>
      <c r="AF932" s="156"/>
      <c r="AG932" s="156"/>
      <c r="AH932" s="156"/>
      <c r="AI932" s="156"/>
      <c r="AJ932" s="156"/>
      <c r="AK932" s="156"/>
      <c r="AL932" s="156"/>
      <c r="AM932" s="156"/>
      <c r="AN932" s="156"/>
      <c r="AO932" s="156"/>
      <c r="AP932" s="156"/>
      <c r="AQ932" s="156"/>
      <c r="AR932" s="156"/>
      <c r="AS932" s="156"/>
      <c r="AT932" s="156"/>
      <c r="AU932" s="156"/>
      <c r="AV932" s="156"/>
    </row>
    <row r="933" spans="1:48" s="157" customFormat="1" ht="12.75">
      <c r="A933" s="3"/>
      <c r="C933" s="226"/>
      <c r="D933" s="4"/>
      <c r="T933" s="156"/>
      <c r="U933" s="156"/>
      <c r="V933" s="156"/>
      <c r="W933" s="156"/>
      <c r="X933" s="156"/>
      <c r="Y933" s="156"/>
      <c r="Z933" s="156"/>
      <c r="AA933" s="156"/>
      <c r="AB933" s="156"/>
      <c r="AC933" s="156"/>
      <c r="AD933" s="156"/>
      <c r="AE933" s="156"/>
      <c r="AF933" s="156"/>
      <c r="AG933" s="156"/>
      <c r="AH933" s="156"/>
      <c r="AI933" s="156"/>
      <c r="AJ933" s="156"/>
      <c r="AK933" s="156"/>
      <c r="AL933" s="156"/>
      <c r="AM933" s="156"/>
      <c r="AN933" s="156"/>
      <c r="AO933" s="156"/>
      <c r="AP933" s="156"/>
      <c r="AQ933" s="156"/>
      <c r="AR933" s="156"/>
      <c r="AS933" s="156"/>
      <c r="AT933" s="156"/>
      <c r="AU933" s="156"/>
      <c r="AV933" s="156"/>
    </row>
    <row r="934" spans="1:48" s="157" customFormat="1" ht="12.75">
      <c r="A934" s="3"/>
      <c r="C934" s="226"/>
      <c r="D934" s="4"/>
      <c r="T934" s="156"/>
      <c r="U934" s="156"/>
      <c r="V934" s="156"/>
      <c r="W934" s="156"/>
      <c r="X934" s="156"/>
      <c r="Y934" s="156"/>
      <c r="Z934" s="156"/>
      <c r="AA934" s="156"/>
      <c r="AB934" s="156"/>
      <c r="AC934" s="156"/>
      <c r="AD934" s="156"/>
      <c r="AE934" s="156"/>
      <c r="AF934" s="156"/>
      <c r="AG934" s="156"/>
      <c r="AH934" s="156"/>
      <c r="AI934" s="156"/>
      <c r="AJ934" s="156"/>
      <c r="AK934" s="156"/>
      <c r="AL934" s="156"/>
      <c r="AM934" s="156"/>
      <c r="AN934" s="156"/>
      <c r="AO934" s="156"/>
      <c r="AP934" s="156"/>
      <c r="AQ934" s="156"/>
      <c r="AR934" s="156"/>
      <c r="AS934" s="156"/>
      <c r="AT934" s="156"/>
      <c r="AU934" s="156"/>
      <c r="AV934" s="156"/>
    </row>
    <row r="935" spans="1:48" s="157" customFormat="1" ht="12.75">
      <c r="A935" s="3"/>
      <c r="C935" s="226"/>
      <c r="D935" s="4"/>
      <c r="T935" s="156"/>
      <c r="U935" s="156"/>
      <c r="V935" s="156"/>
      <c r="W935" s="156"/>
      <c r="X935" s="156"/>
      <c r="Y935" s="156"/>
      <c r="Z935" s="156"/>
      <c r="AA935" s="156"/>
      <c r="AB935" s="156"/>
      <c r="AC935" s="156"/>
      <c r="AD935" s="156"/>
      <c r="AE935" s="156"/>
      <c r="AF935" s="156"/>
      <c r="AG935" s="156"/>
      <c r="AH935" s="156"/>
      <c r="AI935" s="156"/>
      <c r="AJ935" s="156"/>
      <c r="AK935" s="156"/>
      <c r="AL935" s="156"/>
      <c r="AM935" s="156"/>
      <c r="AN935" s="156"/>
      <c r="AO935" s="156"/>
      <c r="AP935" s="156"/>
      <c r="AQ935" s="156"/>
      <c r="AR935" s="156"/>
      <c r="AS935" s="156"/>
      <c r="AT935" s="156"/>
      <c r="AU935" s="156"/>
      <c r="AV935" s="156"/>
    </row>
    <row r="936" spans="1:48" s="157" customFormat="1" ht="12.75">
      <c r="A936" s="3"/>
      <c r="C936" s="226"/>
      <c r="D936" s="4"/>
      <c r="T936" s="156"/>
      <c r="U936" s="156"/>
      <c r="V936" s="156"/>
      <c r="W936" s="156"/>
      <c r="X936" s="156"/>
      <c r="Y936" s="156"/>
      <c r="Z936" s="156"/>
      <c r="AA936" s="156"/>
      <c r="AB936" s="156"/>
      <c r="AC936" s="156"/>
      <c r="AD936" s="156"/>
      <c r="AE936" s="156"/>
      <c r="AF936" s="156"/>
      <c r="AG936" s="156"/>
      <c r="AH936" s="156"/>
      <c r="AI936" s="156"/>
      <c r="AJ936" s="156"/>
      <c r="AK936" s="156"/>
      <c r="AL936" s="156"/>
      <c r="AM936" s="156"/>
      <c r="AN936" s="156"/>
      <c r="AO936" s="156"/>
      <c r="AP936" s="156"/>
      <c r="AQ936" s="156"/>
      <c r="AR936" s="156"/>
      <c r="AS936" s="156"/>
      <c r="AT936" s="156"/>
      <c r="AU936" s="156"/>
      <c r="AV936" s="156"/>
    </row>
    <row r="937" spans="1:48" s="157" customFormat="1" ht="12.75">
      <c r="A937" s="3"/>
      <c r="C937" s="226"/>
      <c r="D937" s="4"/>
      <c r="T937" s="156"/>
      <c r="U937" s="156"/>
      <c r="V937" s="156"/>
      <c r="W937" s="156"/>
      <c r="X937" s="156"/>
      <c r="Y937" s="156"/>
      <c r="Z937" s="156"/>
      <c r="AA937" s="156"/>
      <c r="AB937" s="156"/>
      <c r="AC937" s="156"/>
      <c r="AD937" s="156"/>
      <c r="AE937" s="156"/>
      <c r="AF937" s="156"/>
      <c r="AG937" s="156"/>
      <c r="AH937" s="156"/>
      <c r="AI937" s="156"/>
      <c r="AJ937" s="156"/>
      <c r="AK937" s="156"/>
      <c r="AL937" s="156"/>
      <c r="AM937" s="156"/>
      <c r="AN937" s="156"/>
      <c r="AO937" s="156"/>
      <c r="AP937" s="156"/>
      <c r="AQ937" s="156"/>
      <c r="AR937" s="156"/>
      <c r="AS937" s="156"/>
      <c r="AT937" s="156"/>
      <c r="AU937" s="156"/>
      <c r="AV937" s="156"/>
    </row>
    <row r="938" spans="1:48" s="157" customFormat="1" ht="12.75">
      <c r="A938" s="3"/>
      <c r="C938" s="226"/>
      <c r="D938" s="4"/>
      <c r="T938" s="156"/>
      <c r="U938" s="156"/>
      <c r="V938" s="156"/>
      <c r="W938" s="156"/>
      <c r="X938" s="156"/>
      <c r="Y938" s="156"/>
      <c r="Z938" s="156"/>
      <c r="AA938" s="156"/>
      <c r="AB938" s="156"/>
      <c r="AC938" s="156"/>
      <c r="AD938" s="156"/>
      <c r="AE938" s="156"/>
      <c r="AF938" s="156"/>
      <c r="AG938" s="156"/>
      <c r="AH938" s="156"/>
      <c r="AI938" s="156"/>
      <c r="AJ938" s="156"/>
      <c r="AK938" s="156"/>
      <c r="AL938" s="156"/>
      <c r="AM938" s="156"/>
      <c r="AN938" s="156"/>
      <c r="AO938" s="156"/>
      <c r="AP938" s="156"/>
      <c r="AQ938" s="156"/>
      <c r="AR938" s="156"/>
      <c r="AS938" s="156"/>
      <c r="AT938" s="156"/>
      <c r="AU938" s="156"/>
      <c r="AV938" s="156"/>
    </row>
    <row r="939" spans="1:48" s="157" customFormat="1" ht="12.75">
      <c r="A939" s="3"/>
      <c r="C939" s="226"/>
      <c r="D939" s="4"/>
      <c r="T939" s="156"/>
      <c r="U939" s="156"/>
      <c r="V939" s="156"/>
      <c r="W939" s="156"/>
      <c r="X939" s="156"/>
      <c r="Y939" s="156"/>
      <c r="Z939" s="156"/>
      <c r="AA939" s="156"/>
      <c r="AB939" s="156"/>
      <c r="AC939" s="156"/>
      <c r="AD939" s="156"/>
      <c r="AE939" s="156"/>
      <c r="AF939" s="156"/>
      <c r="AG939" s="156"/>
      <c r="AH939" s="156"/>
      <c r="AI939" s="156"/>
      <c r="AJ939" s="156"/>
      <c r="AK939" s="156"/>
      <c r="AL939" s="156"/>
      <c r="AM939" s="156"/>
      <c r="AN939" s="156"/>
      <c r="AO939" s="156"/>
      <c r="AP939" s="156"/>
      <c r="AQ939" s="156"/>
      <c r="AR939" s="156"/>
      <c r="AS939" s="156"/>
      <c r="AT939" s="156"/>
      <c r="AU939" s="156"/>
      <c r="AV939" s="156"/>
    </row>
    <row r="940" spans="1:48" s="157" customFormat="1" ht="12.75">
      <c r="A940" s="3"/>
      <c r="C940" s="226"/>
      <c r="D940" s="4"/>
      <c r="T940" s="156"/>
      <c r="U940" s="156"/>
      <c r="V940" s="156"/>
      <c r="W940" s="156"/>
      <c r="X940" s="156"/>
      <c r="Y940" s="156"/>
      <c r="Z940" s="156"/>
      <c r="AA940" s="156"/>
      <c r="AB940" s="156"/>
      <c r="AC940" s="156"/>
      <c r="AD940" s="156"/>
      <c r="AE940" s="156"/>
      <c r="AF940" s="156"/>
      <c r="AG940" s="156"/>
      <c r="AH940" s="156"/>
      <c r="AI940" s="156"/>
      <c r="AJ940" s="156"/>
      <c r="AK940" s="156"/>
      <c r="AL940" s="156"/>
      <c r="AM940" s="156"/>
      <c r="AN940" s="156"/>
      <c r="AO940" s="156"/>
      <c r="AP940" s="156"/>
      <c r="AQ940" s="156"/>
      <c r="AR940" s="156"/>
      <c r="AS940" s="156"/>
      <c r="AT940" s="156"/>
      <c r="AU940" s="156"/>
      <c r="AV940" s="156"/>
    </row>
    <row r="941" spans="1:48" s="157" customFormat="1" ht="12.75">
      <c r="A941" s="3"/>
      <c r="C941" s="226"/>
      <c r="D941" s="4"/>
      <c r="T941" s="156"/>
      <c r="U941" s="156"/>
      <c r="V941" s="156"/>
      <c r="W941" s="156"/>
      <c r="X941" s="156"/>
      <c r="Y941" s="156"/>
      <c r="Z941" s="156"/>
      <c r="AA941" s="156"/>
      <c r="AB941" s="156"/>
      <c r="AC941" s="156"/>
      <c r="AD941" s="156"/>
      <c r="AE941" s="156"/>
      <c r="AF941" s="156"/>
      <c r="AG941" s="156"/>
      <c r="AH941" s="156"/>
      <c r="AI941" s="156"/>
      <c r="AJ941" s="156"/>
      <c r="AK941" s="156"/>
      <c r="AL941" s="156"/>
      <c r="AM941" s="156"/>
      <c r="AN941" s="156"/>
      <c r="AO941" s="156"/>
      <c r="AP941" s="156"/>
      <c r="AQ941" s="156"/>
      <c r="AR941" s="156"/>
      <c r="AS941" s="156"/>
      <c r="AT941" s="156"/>
      <c r="AU941" s="156"/>
      <c r="AV941" s="156"/>
    </row>
    <row r="942" spans="1:48" s="157" customFormat="1" ht="12.75">
      <c r="A942" s="3"/>
      <c r="C942" s="226"/>
      <c r="D942" s="4"/>
      <c r="T942" s="156"/>
      <c r="U942" s="156"/>
      <c r="V942" s="156"/>
      <c r="W942" s="156"/>
      <c r="X942" s="156"/>
      <c r="Y942" s="156"/>
      <c r="Z942" s="156"/>
      <c r="AA942" s="156"/>
      <c r="AB942" s="156"/>
      <c r="AC942" s="156"/>
      <c r="AD942" s="156"/>
      <c r="AE942" s="156"/>
      <c r="AF942" s="156"/>
      <c r="AG942" s="156"/>
      <c r="AH942" s="156"/>
      <c r="AI942" s="156"/>
      <c r="AJ942" s="156"/>
      <c r="AK942" s="156"/>
      <c r="AL942" s="156"/>
      <c r="AM942" s="156"/>
      <c r="AN942" s="156"/>
      <c r="AO942" s="156"/>
      <c r="AP942" s="156"/>
      <c r="AQ942" s="156"/>
      <c r="AR942" s="156"/>
      <c r="AS942" s="156"/>
      <c r="AT942" s="156"/>
      <c r="AU942" s="156"/>
      <c r="AV942" s="156"/>
    </row>
    <row r="943" spans="1:48" s="157" customFormat="1" ht="12.75">
      <c r="A943" s="3"/>
      <c r="C943" s="226"/>
      <c r="D943" s="4"/>
      <c r="T943" s="156"/>
      <c r="U943" s="156"/>
      <c r="V943" s="156"/>
      <c r="W943" s="156"/>
      <c r="X943" s="156"/>
      <c r="Y943" s="156"/>
      <c r="Z943" s="156"/>
      <c r="AA943" s="156"/>
      <c r="AB943" s="156"/>
      <c r="AC943" s="156"/>
      <c r="AD943" s="156"/>
      <c r="AE943" s="156"/>
      <c r="AF943" s="156"/>
      <c r="AG943" s="156"/>
      <c r="AH943" s="156"/>
      <c r="AI943" s="156"/>
      <c r="AJ943" s="156"/>
      <c r="AK943" s="156"/>
      <c r="AL943" s="156"/>
      <c r="AM943" s="156"/>
      <c r="AN943" s="156"/>
      <c r="AO943" s="156"/>
      <c r="AP943" s="156"/>
      <c r="AQ943" s="156"/>
      <c r="AR943" s="156"/>
      <c r="AS943" s="156"/>
      <c r="AT943" s="156"/>
      <c r="AU943" s="156"/>
      <c r="AV943" s="156"/>
    </row>
    <row r="944" spans="1:48" s="157" customFormat="1" ht="12.75">
      <c r="A944" s="3"/>
      <c r="C944" s="226"/>
      <c r="D944" s="4"/>
      <c r="T944" s="156"/>
      <c r="U944" s="156"/>
      <c r="V944" s="156"/>
      <c r="W944" s="156"/>
      <c r="X944" s="156"/>
      <c r="Y944" s="156"/>
      <c r="Z944" s="156"/>
      <c r="AA944" s="156"/>
      <c r="AB944" s="156"/>
      <c r="AC944" s="156"/>
      <c r="AD944" s="156"/>
      <c r="AE944" s="156"/>
      <c r="AF944" s="156"/>
      <c r="AG944" s="156"/>
      <c r="AH944" s="156"/>
      <c r="AI944" s="156"/>
      <c r="AJ944" s="156"/>
      <c r="AK944" s="156"/>
      <c r="AL944" s="156"/>
      <c r="AM944" s="156"/>
      <c r="AN944" s="156"/>
      <c r="AO944" s="156"/>
      <c r="AP944" s="156"/>
      <c r="AQ944" s="156"/>
      <c r="AR944" s="156"/>
      <c r="AS944" s="156"/>
      <c r="AT944" s="156"/>
      <c r="AU944" s="156"/>
      <c r="AV944" s="156"/>
    </row>
    <row r="945" spans="1:48" s="157" customFormat="1" ht="12.75">
      <c r="A945" s="3"/>
      <c r="C945" s="226"/>
      <c r="D945" s="4"/>
      <c r="T945" s="156"/>
      <c r="U945" s="156"/>
      <c r="V945" s="156"/>
      <c r="W945" s="156"/>
      <c r="X945" s="156"/>
      <c r="Y945" s="156"/>
      <c r="Z945" s="156"/>
      <c r="AA945" s="156"/>
      <c r="AB945" s="156"/>
      <c r="AC945" s="156"/>
      <c r="AD945" s="156"/>
      <c r="AE945" s="156"/>
      <c r="AF945" s="156"/>
      <c r="AG945" s="156"/>
      <c r="AH945" s="156"/>
      <c r="AI945" s="156"/>
      <c r="AJ945" s="156"/>
      <c r="AK945" s="156"/>
      <c r="AL945" s="156"/>
      <c r="AM945" s="156"/>
      <c r="AN945" s="156"/>
      <c r="AO945" s="156"/>
      <c r="AP945" s="156"/>
      <c r="AQ945" s="156"/>
      <c r="AR945" s="156"/>
      <c r="AS945" s="156"/>
      <c r="AT945" s="156"/>
      <c r="AU945" s="156"/>
      <c r="AV945" s="156"/>
    </row>
    <row r="946" spans="1:48" s="157" customFormat="1" ht="12.75">
      <c r="A946" s="3"/>
      <c r="C946" s="226"/>
      <c r="D946" s="4"/>
      <c r="T946" s="156"/>
      <c r="U946" s="156"/>
      <c r="V946" s="156"/>
      <c r="W946" s="156"/>
      <c r="X946" s="156"/>
      <c r="Y946" s="156"/>
      <c r="Z946" s="156"/>
      <c r="AA946" s="156"/>
      <c r="AB946" s="156"/>
      <c r="AC946" s="156"/>
      <c r="AD946" s="156"/>
      <c r="AE946" s="156"/>
      <c r="AF946" s="156"/>
      <c r="AG946" s="156"/>
      <c r="AH946" s="156"/>
      <c r="AI946" s="156"/>
      <c r="AJ946" s="156"/>
      <c r="AK946" s="156"/>
      <c r="AL946" s="156"/>
      <c r="AM946" s="156"/>
      <c r="AN946" s="156"/>
      <c r="AO946" s="156"/>
      <c r="AP946" s="156"/>
      <c r="AQ946" s="156"/>
      <c r="AR946" s="156"/>
      <c r="AS946" s="156"/>
      <c r="AT946" s="156"/>
      <c r="AU946" s="156"/>
      <c r="AV946" s="156"/>
    </row>
    <row r="947" spans="1:48" s="157" customFormat="1" ht="12.75">
      <c r="A947" s="3"/>
      <c r="C947" s="226"/>
      <c r="D947" s="4"/>
      <c r="T947" s="156"/>
      <c r="U947" s="156"/>
      <c r="V947" s="156"/>
      <c r="W947" s="156"/>
      <c r="X947" s="156"/>
      <c r="Y947" s="156"/>
      <c r="Z947" s="156"/>
      <c r="AA947" s="156"/>
      <c r="AB947" s="156"/>
      <c r="AC947" s="156"/>
      <c r="AD947" s="156"/>
      <c r="AE947" s="156"/>
      <c r="AF947" s="156"/>
      <c r="AG947" s="156"/>
      <c r="AH947" s="156"/>
      <c r="AI947" s="156"/>
      <c r="AJ947" s="156"/>
      <c r="AK947" s="156"/>
      <c r="AL947" s="156"/>
      <c r="AM947" s="156"/>
      <c r="AN947" s="156"/>
      <c r="AO947" s="156"/>
      <c r="AP947" s="156"/>
      <c r="AQ947" s="156"/>
      <c r="AR947" s="156"/>
      <c r="AS947" s="156"/>
      <c r="AT947" s="156"/>
      <c r="AU947" s="156"/>
      <c r="AV947" s="156"/>
    </row>
    <row r="948" spans="1:48" s="157" customFormat="1" ht="12.75">
      <c r="A948" s="3"/>
      <c r="C948" s="226"/>
      <c r="D948" s="4"/>
      <c r="T948" s="156"/>
      <c r="U948" s="156"/>
      <c r="V948" s="156"/>
      <c r="W948" s="156"/>
      <c r="X948" s="156"/>
      <c r="Y948" s="156"/>
      <c r="Z948" s="156"/>
      <c r="AA948" s="156"/>
      <c r="AB948" s="156"/>
      <c r="AC948" s="156"/>
      <c r="AD948" s="156"/>
      <c r="AE948" s="156"/>
      <c r="AF948" s="156"/>
      <c r="AG948" s="156"/>
      <c r="AH948" s="156"/>
      <c r="AI948" s="156"/>
      <c r="AJ948" s="156"/>
      <c r="AK948" s="156"/>
      <c r="AL948" s="156"/>
      <c r="AM948" s="156"/>
      <c r="AN948" s="156"/>
      <c r="AO948" s="156"/>
      <c r="AP948" s="156"/>
      <c r="AQ948" s="156"/>
      <c r="AR948" s="156"/>
      <c r="AS948" s="156"/>
      <c r="AT948" s="156"/>
      <c r="AU948" s="156"/>
      <c r="AV948" s="156"/>
    </row>
    <row r="949" spans="1:48" s="157" customFormat="1" ht="12.75">
      <c r="A949" s="3"/>
      <c r="C949" s="226"/>
      <c r="D949" s="4"/>
      <c r="T949" s="156"/>
      <c r="U949" s="156"/>
      <c r="V949" s="156"/>
      <c r="W949" s="156"/>
      <c r="X949" s="156"/>
      <c r="Y949" s="156"/>
      <c r="Z949" s="156"/>
      <c r="AA949" s="156"/>
      <c r="AB949" s="156"/>
      <c r="AC949" s="156"/>
      <c r="AD949" s="156"/>
      <c r="AE949" s="156"/>
      <c r="AF949" s="156"/>
      <c r="AG949" s="156"/>
      <c r="AH949" s="156"/>
      <c r="AI949" s="156"/>
      <c r="AJ949" s="156"/>
      <c r="AK949" s="156"/>
      <c r="AL949" s="156"/>
      <c r="AM949" s="156"/>
      <c r="AN949" s="156"/>
      <c r="AO949" s="156"/>
      <c r="AP949" s="156"/>
      <c r="AQ949" s="156"/>
      <c r="AR949" s="156"/>
      <c r="AS949" s="156"/>
      <c r="AT949" s="156"/>
      <c r="AU949" s="156"/>
      <c r="AV949" s="156"/>
    </row>
    <row r="950" spans="1:48" s="157" customFormat="1" ht="12.75">
      <c r="A950" s="3"/>
      <c r="C950" s="226"/>
      <c r="D950" s="4"/>
      <c r="T950" s="156"/>
      <c r="U950" s="156"/>
      <c r="V950" s="156"/>
      <c r="W950" s="156"/>
      <c r="X950" s="156"/>
      <c r="Y950" s="156"/>
      <c r="Z950" s="156"/>
      <c r="AA950" s="156"/>
      <c r="AB950" s="156"/>
      <c r="AC950" s="156"/>
      <c r="AD950" s="156"/>
      <c r="AE950" s="156"/>
      <c r="AF950" s="156"/>
      <c r="AG950" s="156"/>
      <c r="AH950" s="156"/>
      <c r="AI950" s="156"/>
      <c r="AJ950" s="156"/>
      <c r="AK950" s="156"/>
      <c r="AL950" s="156"/>
      <c r="AM950" s="156"/>
      <c r="AN950" s="156"/>
      <c r="AO950" s="156"/>
      <c r="AP950" s="156"/>
      <c r="AQ950" s="156"/>
      <c r="AR950" s="156"/>
      <c r="AS950" s="156"/>
      <c r="AT950" s="156"/>
      <c r="AU950" s="156"/>
      <c r="AV950" s="156"/>
    </row>
    <row r="951" spans="1:48" s="157" customFormat="1" ht="12.75">
      <c r="A951" s="3"/>
      <c r="C951" s="226"/>
      <c r="D951" s="4"/>
      <c r="T951" s="156"/>
      <c r="U951" s="156"/>
      <c r="V951" s="156"/>
      <c r="W951" s="156"/>
      <c r="X951" s="156"/>
      <c r="Y951" s="156"/>
      <c r="Z951" s="156"/>
      <c r="AA951" s="156"/>
      <c r="AB951" s="156"/>
      <c r="AC951" s="156"/>
      <c r="AD951" s="156"/>
      <c r="AE951" s="156"/>
      <c r="AF951" s="156"/>
      <c r="AG951" s="156"/>
      <c r="AH951" s="156"/>
      <c r="AI951" s="156"/>
      <c r="AJ951" s="156"/>
      <c r="AK951" s="156"/>
      <c r="AL951" s="156"/>
      <c r="AM951" s="156"/>
      <c r="AN951" s="156"/>
      <c r="AO951" s="156"/>
      <c r="AP951" s="156"/>
      <c r="AQ951" s="156"/>
      <c r="AR951" s="156"/>
      <c r="AS951" s="156"/>
      <c r="AT951" s="156"/>
      <c r="AU951" s="156"/>
      <c r="AV951" s="156"/>
    </row>
    <row r="952" spans="1:48" s="157" customFormat="1" ht="12.75">
      <c r="A952" s="3"/>
      <c r="C952" s="226"/>
      <c r="D952" s="4"/>
      <c r="T952" s="156"/>
      <c r="U952" s="156"/>
      <c r="V952" s="156"/>
      <c r="W952" s="156"/>
      <c r="X952" s="156"/>
      <c r="Y952" s="156"/>
      <c r="Z952" s="156"/>
      <c r="AA952" s="156"/>
      <c r="AB952" s="156"/>
      <c r="AC952" s="156"/>
      <c r="AD952" s="156"/>
      <c r="AE952" s="156"/>
      <c r="AF952" s="156"/>
      <c r="AG952" s="156"/>
      <c r="AH952" s="156"/>
      <c r="AI952" s="156"/>
      <c r="AJ952" s="156"/>
      <c r="AK952" s="156"/>
      <c r="AL952" s="156"/>
      <c r="AM952" s="156"/>
      <c r="AN952" s="156"/>
      <c r="AO952" s="156"/>
      <c r="AP952" s="156"/>
      <c r="AQ952" s="156"/>
      <c r="AR952" s="156"/>
      <c r="AS952" s="156"/>
      <c r="AT952" s="156"/>
      <c r="AU952" s="156"/>
      <c r="AV952" s="156"/>
    </row>
    <row r="953" spans="1:48" s="157" customFormat="1" ht="12.75">
      <c r="A953" s="3"/>
      <c r="C953" s="226"/>
      <c r="D953" s="4"/>
      <c r="T953" s="156"/>
      <c r="U953" s="156"/>
      <c r="V953" s="156"/>
      <c r="W953" s="156"/>
      <c r="X953" s="156"/>
      <c r="Y953" s="156"/>
      <c r="Z953" s="156"/>
      <c r="AA953" s="156"/>
      <c r="AB953" s="156"/>
      <c r="AC953" s="156"/>
      <c r="AD953" s="156"/>
      <c r="AE953" s="156"/>
      <c r="AF953" s="156"/>
      <c r="AG953" s="156"/>
      <c r="AH953" s="156"/>
      <c r="AI953" s="156"/>
      <c r="AJ953" s="156"/>
      <c r="AK953" s="156"/>
      <c r="AL953" s="156"/>
      <c r="AM953" s="156"/>
      <c r="AN953" s="156"/>
      <c r="AO953" s="156"/>
      <c r="AP953" s="156"/>
      <c r="AQ953" s="156"/>
      <c r="AR953" s="156"/>
      <c r="AS953" s="156"/>
      <c r="AT953" s="156"/>
      <c r="AU953" s="156"/>
      <c r="AV953" s="156"/>
    </row>
    <row r="954" spans="1:48" s="157" customFormat="1" ht="12.75">
      <c r="A954" s="3"/>
      <c r="C954" s="226"/>
      <c r="D954" s="4"/>
      <c r="T954" s="156"/>
      <c r="U954" s="156"/>
      <c r="V954" s="156"/>
      <c r="W954" s="156"/>
      <c r="X954" s="156"/>
      <c r="Y954" s="156"/>
      <c r="Z954" s="156"/>
      <c r="AA954" s="156"/>
      <c r="AB954" s="156"/>
      <c r="AC954" s="156"/>
      <c r="AD954" s="156"/>
      <c r="AE954" s="156"/>
      <c r="AF954" s="156"/>
      <c r="AG954" s="156"/>
      <c r="AH954" s="156"/>
      <c r="AI954" s="156"/>
      <c r="AJ954" s="156"/>
      <c r="AK954" s="156"/>
      <c r="AL954" s="156"/>
      <c r="AM954" s="156"/>
      <c r="AN954" s="156"/>
      <c r="AO954" s="156"/>
      <c r="AP954" s="156"/>
      <c r="AQ954" s="156"/>
      <c r="AR954" s="156"/>
      <c r="AS954" s="156"/>
      <c r="AT954" s="156"/>
      <c r="AU954" s="156"/>
      <c r="AV954" s="156"/>
    </row>
    <row r="955" spans="1:48" s="157" customFormat="1" ht="12.75">
      <c r="A955" s="3"/>
      <c r="C955" s="226"/>
      <c r="D955" s="4"/>
      <c r="T955" s="156"/>
      <c r="U955" s="156"/>
      <c r="V955" s="156"/>
      <c r="W955" s="156"/>
      <c r="X955" s="156"/>
      <c r="Y955" s="156"/>
      <c r="Z955" s="156"/>
      <c r="AA955" s="156"/>
      <c r="AB955" s="156"/>
      <c r="AC955" s="156"/>
      <c r="AD955" s="156"/>
      <c r="AE955" s="156"/>
      <c r="AF955" s="156"/>
      <c r="AG955" s="156"/>
      <c r="AH955" s="156"/>
      <c r="AI955" s="156"/>
      <c r="AJ955" s="156"/>
      <c r="AK955" s="156"/>
      <c r="AL955" s="156"/>
      <c r="AM955" s="156"/>
      <c r="AN955" s="156"/>
      <c r="AO955" s="156"/>
      <c r="AP955" s="156"/>
      <c r="AQ955" s="156"/>
      <c r="AR955" s="156"/>
      <c r="AS955" s="156"/>
      <c r="AT955" s="156"/>
      <c r="AU955" s="156"/>
      <c r="AV955" s="156"/>
    </row>
    <row r="956" spans="1:48" s="157" customFormat="1" ht="12.75">
      <c r="A956" s="3"/>
      <c r="C956" s="226"/>
      <c r="D956" s="4"/>
      <c r="T956" s="156"/>
      <c r="U956" s="156"/>
      <c r="V956" s="156"/>
      <c r="W956" s="156"/>
      <c r="X956" s="156"/>
      <c r="Y956" s="156"/>
      <c r="Z956" s="156"/>
      <c r="AA956" s="156"/>
      <c r="AB956" s="156"/>
      <c r="AC956" s="156"/>
      <c r="AD956" s="156"/>
      <c r="AE956" s="156"/>
      <c r="AF956" s="156"/>
      <c r="AG956" s="156"/>
      <c r="AH956" s="156"/>
      <c r="AI956" s="156"/>
      <c r="AJ956" s="156"/>
      <c r="AK956" s="156"/>
      <c r="AL956" s="156"/>
      <c r="AM956" s="156"/>
      <c r="AN956" s="156"/>
      <c r="AO956" s="156"/>
      <c r="AP956" s="156"/>
      <c r="AQ956" s="156"/>
      <c r="AR956" s="156"/>
      <c r="AS956" s="156"/>
      <c r="AT956" s="156"/>
      <c r="AU956" s="156"/>
      <c r="AV956" s="156"/>
    </row>
    <row r="957" spans="1:48" s="157" customFormat="1" ht="12.75">
      <c r="A957" s="3"/>
      <c r="C957" s="226"/>
      <c r="D957" s="4"/>
      <c r="T957" s="156"/>
      <c r="U957" s="156"/>
      <c r="V957" s="156"/>
      <c r="W957" s="156"/>
      <c r="X957" s="156"/>
      <c r="Y957" s="156"/>
      <c r="Z957" s="156"/>
      <c r="AA957" s="156"/>
      <c r="AB957" s="156"/>
      <c r="AC957" s="156"/>
      <c r="AD957" s="156"/>
      <c r="AE957" s="156"/>
      <c r="AF957" s="156"/>
      <c r="AG957" s="156"/>
      <c r="AH957" s="156"/>
      <c r="AI957" s="156"/>
      <c r="AJ957" s="156"/>
      <c r="AK957" s="156"/>
      <c r="AL957" s="156"/>
      <c r="AM957" s="156"/>
      <c r="AN957" s="156"/>
      <c r="AO957" s="156"/>
      <c r="AP957" s="156"/>
      <c r="AQ957" s="156"/>
      <c r="AR957" s="156"/>
      <c r="AS957" s="156"/>
      <c r="AT957" s="156"/>
      <c r="AU957" s="156"/>
      <c r="AV957" s="156"/>
    </row>
    <row r="958" spans="1:48" s="157" customFormat="1" ht="12.75">
      <c r="A958" s="3"/>
      <c r="C958" s="226"/>
      <c r="D958" s="4"/>
      <c r="T958" s="156"/>
      <c r="U958" s="156"/>
      <c r="V958" s="156"/>
      <c r="W958" s="156"/>
      <c r="X958" s="156"/>
      <c r="Y958" s="156"/>
      <c r="Z958" s="156"/>
      <c r="AA958" s="156"/>
      <c r="AB958" s="156"/>
      <c r="AC958" s="156"/>
      <c r="AD958" s="156"/>
      <c r="AE958" s="156"/>
      <c r="AF958" s="156"/>
      <c r="AG958" s="156"/>
      <c r="AH958" s="156"/>
      <c r="AI958" s="156"/>
      <c r="AJ958" s="156"/>
      <c r="AK958" s="156"/>
      <c r="AL958" s="156"/>
      <c r="AM958" s="156"/>
      <c r="AN958" s="156"/>
      <c r="AO958" s="156"/>
      <c r="AP958" s="156"/>
      <c r="AQ958" s="156"/>
      <c r="AR958" s="156"/>
      <c r="AS958" s="156"/>
      <c r="AT958" s="156"/>
      <c r="AU958" s="156"/>
      <c r="AV958" s="156"/>
    </row>
    <row r="959" spans="1:48" s="157" customFormat="1" ht="12.75">
      <c r="A959" s="3"/>
      <c r="C959" s="226"/>
      <c r="D959" s="4"/>
      <c r="T959" s="156"/>
      <c r="U959" s="156"/>
      <c r="V959" s="156"/>
      <c r="W959" s="156"/>
      <c r="X959" s="156"/>
      <c r="Y959" s="156"/>
      <c r="Z959" s="156"/>
      <c r="AA959" s="156"/>
      <c r="AB959" s="156"/>
      <c r="AC959" s="156"/>
      <c r="AD959" s="156"/>
      <c r="AE959" s="156"/>
      <c r="AF959" s="156"/>
      <c r="AG959" s="156"/>
      <c r="AH959" s="156"/>
      <c r="AI959" s="156"/>
      <c r="AJ959" s="156"/>
      <c r="AK959" s="156"/>
      <c r="AL959" s="156"/>
      <c r="AM959" s="156"/>
      <c r="AN959" s="156"/>
      <c r="AO959" s="156"/>
      <c r="AP959" s="156"/>
      <c r="AQ959" s="156"/>
      <c r="AR959" s="156"/>
      <c r="AS959" s="156"/>
      <c r="AT959" s="156"/>
      <c r="AU959" s="156"/>
      <c r="AV959" s="156"/>
    </row>
    <row r="960" spans="1:48" s="157" customFormat="1" ht="12.75">
      <c r="A960" s="3"/>
      <c r="C960" s="226"/>
      <c r="D960" s="4"/>
      <c r="T960" s="156"/>
      <c r="U960" s="156"/>
      <c r="V960" s="156"/>
      <c r="W960" s="156"/>
      <c r="X960" s="156"/>
      <c r="Y960" s="156"/>
      <c r="Z960" s="156"/>
      <c r="AA960" s="156"/>
      <c r="AB960" s="156"/>
      <c r="AC960" s="156"/>
      <c r="AD960" s="156"/>
      <c r="AE960" s="156"/>
      <c r="AF960" s="156"/>
      <c r="AG960" s="156"/>
      <c r="AH960" s="156"/>
      <c r="AI960" s="156"/>
      <c r="AJ960" s="156"/>
      <c r="AK960" s="156"/>
      <c r="AL960" s="156"/>
      <c r="AM960" s="156"/>
      <c r="AN960" s="156"/>
      <c r="AO960" s="156"/>
      <c r="AP960" s="156"/>
      <c r="AQ960" s="156"/>
      <c r="AR960" s="156"/>
      <c r="AS960" s="156"/>
      <c r="AT960" s="156"/>
      <c r="AU960" s="156"/>
      <c r="AV960" s="156"/>
    </row>
    <row r="961" spans="1:48" s="157" customFormat="1" ht="12.75">
      <c r="A961" s="3"/>
      <c r="C961" s="226"/>
      <c r="D961" s="4"/>
      <c r="T961" s="156"/>
      <c r="U961" s="156"/>
      <c r="V961" s="156"/>
      <c r="W961" s="156"/>
      <c r="X961" s="156"/>
      <c r="Y961" s="156"/>
      <c r="Z961" s="156"/>
      <c r="AA961" s="156"/>
      <c r="AB961" s="156"/>
      <c r="AC961" s="156"/>
      <c r="AD961" s="156"/>
      <c r="AE961" s="156"/>
      <c r="AF961" s="156"/>
      <c r="AG961" s="156"/>
      <c r="AH961" s="156"/>
      <c r="AI961" s="156"/>
      <c r="AJ961" s="156"/>
      <c r="AK961" s="156"/>
      <c r="AL961" s="156"/>
      <c r="AM961" s="156"/>
      <c r="AN961" s="156"/>
      <c r="AO961" s="156"/>
      <c r="AP961" s="156"/>
      <c r="AQ961" s="156"/>
      <c r="AR961" s="156"/>
      <c r="AS961" s="156"/>
      <c r="AT961" s="156"/>
      <c r="AU961" s="156"/>
      <c r="AV961" s="156"/>
    </row>
    <row r="962" spans="1:48" s="157" customFormat="1" ht="12.75">
      <c r="A962" s="3"/>
      <c r="C962" s="226"/>
      <c r="D962" s="4"/>
      <c r="T962" s="156"/>
      <c r="U962" s="156"/>
      <c r="V962" s="156"/>
      <c r="W962" s="156"/>
      <c r="X962" s="156"/>
      <c r="Y962" s="156"/>
      <c r="Z962" s="156"/>
      <c r="AA962" s="156"/>
      <c r="AB962" s="156"/>
      <c r="AC962" s="156"/>
      <c r="AD962" s="156"/>
      <c r="AE962" s="156"/>
      <c r="AF962" s="156"/>
      <c r="AG962" s="156"/>
      <c r="AH962" s="156"/>
      <c r="AI962" s="156"/>
      <c r="AJ962" s="156"/>
      <c r="AK962" s="156"/>
      <c r="AL962" s="156"/>
      <c r="AM962" s="156"/>
      <c r="AN962" s="156"/>
      <c r="AO962" s="156"/>
      <c r="AP962" s="156"/>
      <c r="AQ962" s="156"/>
      <c r="AR962" s="156"/>
      <c r="AS962" s="156"/>
      <c r="AT962" s="156"/>
      <c r="AU962" s="156"/>
      <c r="AV962" s="156"/>
    </row>
    <row r="963" spans="1:48" s="157" customFormat="1" ht="12.75">
      <c r="A963" s="3"/>
      <c r="C963" s="226"/>
      <c r="D963" s="4"/>
      <c r="T963" s="156"/>
      <c r="U963" s="156"/>
      <c r="V963" s="156"/>
      <c r="W963" s="156"/>
      <c r="X963" s="156"/>
      <c r="Y963" s="156"/>
      <c r="Z963" s="156"/>
      <c r="AA963" s="156"/>
      <c r="AB963" s="156"/>
      <c r="AC963" s="156"/>
      <c r="AD963" s="156"/>
      <c r="AE963" s="156"/>
      <c r="AF963" s="156"/>
      <c r="AG963" s="156"/>
      <c r="AH963" s="156"/>
      <c r="AI963" s="156"/>
      <c r="AJ963" s="156"/>
      <c r="AK963" s="156"/>
      <c r="AL963" s="156"/>
      <c r="AM963" s="156"/>
      <c r="AN963" s="156"/>
      <c r="AO963" s="156"/>
      <c r="AP963" s="156"/>
      <c r="AQ963" s="156"/>
      <c r="AR963" s="156"/>
      <c r="AS963" s="156"/>
      <c r="AT963" s="156"/>
      <c r="AU963" s="156"/>
      <c r="AV963" s="156"/>
    </row>
    <row r="964" spans="1:48" s="157" customFormat="1" ht="12.75">
      <c r="A964" s="3"/>
      <c r="C964" s="226"/>
      <c r="D964" s="4"/>
      <c r="T964" s="156"/>
      <c r="U964" s="156"/>
      <c r="V964" s="156"/>
      <c r="W964" s="156"/>
      <c r="X964" s="156"/>
      <c r="Y964" s="156"/>
      <c r="Z964" s="156"/>
      <c r="AA964" s="156"/>
      <c r="AB964" s="156"/>
      <c r="AC964" s="156"/>
      <c r="AD964" s="156"/>
      <c r="AE964" s="156"/>
      <c r="AF964" s="156"/>
      <c r="AG964" s="156"/>
      <c r="AH964" s="156"/>
      <c r="AI964" s="156"/>
      <c r="AJ964" s="156"/>
      <c r="AK964" s="156"/>
      <c r="AL964" s="156"/>
      <c r="AM964" s="156"/>
      <c r="AN964" s="156"/>
      <c r="AO964" s="156"/>
      <c r="AP964" s="156"/>
      <c r="AQ964" s="156"/>
      <c r="AR964" s="156"/>
      <c r="AS964" s="156"/>
      <c r="AT964" s="156"/>
      <c r="AU964" s="156"/>
      <c r="AV964" s="156"/>
    </row>
    <row r="965" spans="1:48" s="157" customFormat="1" ht="12.75">
      <c r="A965" s="3"/>
      <c r="C965" s="226"/>
      <c r="D965" s="4"/>
      <c r="T965" s="156"/>
      <c r="U965" s="156"/>
      <c r="V965" s="156"/>
      <c r="W965" s="156"/>
      <c r="X965" s="156"/>
      <c r="Y965" s="156"/>
      <c r="Z965" s="156"/>
      <c r="AA965" s="156"/>
      <c r="AB965" s="156"/>
      <c r="AC965" s="156"/>
      <c r="AD965" s="156"/>
      <c r="AE965" s="156"/>
      <c r="AF965" s="156"/>
      <c r="AG965" s="156"/>
      <c r="AH965" s="156"/>
      <c r="AI965" s="156"/>
      <c r="AJ965" s="156"/>
      <c r="AK965" s="156"/>
      <c r="AL965" s="156"/>
      <c r="AM965" s="156"/>
      <c r="AN965" s="156"/>
      <c r="AO965" s="156"/>
      <c r="AP965" s="156"/>
      <c r="AQ965" s="156"/>
      <c r="AR965" s="156"/>
      <c r="AS965" s="156"/>
      <c r="AT965" s="156"/>
      <c r="AU965" s="156"/>
      <c r="AV965" s="156"/>
    </row>
    <row r="966" spans="1:48" s="157" customFormat="1" ht="12.75">
      <c r="A966" s="3"/>
      <c r="C966" s="226"/>
      <c r="D966" s="4"/>
      <c r="T966" s="156"/>
      <c r="U966" s="156"/>
      <c r="V966" s="156"/>
      <c r="W966" s="156"/>
      <c r="X966" s="156"/>
      <c r="Y966" s="156"/>
      <c r="Z966" s="156"/>
      <c r="AA966" s="156"/>
      <c r="AB966" s="156"/>
      <c r="AC966" s="156"/>
      <c r="AD966" s="156"/>
      <c r="AE966" s="156"/>
      <c r="AF966" s="156"/>
      <c r="AG966" s="156"/>
      <c r="AH966" s="156"/>
      <c r="AI966" s="156"/>
      <c r="AJ966" s="156"/>
      <c r="AK966" s="156"/>
      <c r="AL966" s="156"/>
      <c r="AM966" s="156"/>
      <c r="AN966" s="156"/>
      <c r="AO966" s="156"/>
      <c r="AP966" s="156"/>
      <c r="AQ966" s="156"/>
      <c r="AR966" s="156"/>
      <c r="AS966" s="156"/>
      <c r="AT966" s="156"/>
      <c r="AU966" s="156"/>
      <c r="AV966" s="156"/>
    </row>
    <row r="967" spans="1:48" s="157" customFormat="1" ht="12.75">
      <c r="A967" s="3"/>
      <c r="C967" s="226"/>
      <c r="D967" s="4"/>
      <c r="T967" s="156"/>
      <c r="U967" s="156"/>
      <c r="V967" s="156"/>
      <c r="W967" s="156"/>
      <c r="X967" s="156"/>
      <c r="Y967" s="156"/>
      <c r="Z967" s="156"/>
      <c r="AA967" s="156"/>
      <c r="AB967" s="156"/>
      <c r="AC967" s="156"/>
      <c r="AD967" s="156"/>
      <c r="AE967" s="156"/>
      <c r="AF967" s="156"/>
      <c r="AG967" s="156"/>
      <c r="AH967" s="156"/>
      <c r="AI967" s="156"/>
      <c r="AJ967" s="156"/>
      <c r="AK967" s="156"/>
      <c r="AL967" s="156"/>
      <c r="AM967" s="156"/>
      <c r="AN967" s="156"/>
      <c r="AO967" s="156"/>
      <c r="AP967" s="156"/>
      <c r="AQ967" s="156"/>
      <c r="AR967" s="156"/>
      <c r="AS967" s="156"/>
      <c r="AT967" s="156"/>
      <c r="AU967" s="156"/>
      <c r="AV967" s="156"/>
    </row>
    <row r="968" spans="1:48" s="157" customFormat="1" ht="12.75">
      <c r="A968" s="3"/>
      <c r="C968" s="226"/>
      <c r="D968" s="4"/>
      <c r="T968" s="156"/>
      <c r="U968" s="156"/>
      <c r="V968" s="156"/>
      <c r="W968" s="156"/>
      <c r="X968" s="156"/>
      <c r="Y968" s="156"/>
      <c r="Z968" s="156"/>
      <c r="AA968" s="156"/>
      <c r="AB968" s="156"/>
      <c r="AC968" s="156"/>
      <c r="AD968" s="156"/>
      <c r="AE968" s="156"/>
      <c r="AF968" s="156"/>
      <c r="AG968" s="156"/>
      <c r="AH968" s="156"/>
      <c r="AI968" s="156"/>
      <c r="AJ968" s="156"/>
      <c r="AK968" s="156"/>
      <c r="AL968" s="156"/>
      <c r="AM968" s="156"/>
      <c r="AN968" s="156"/>
      <c r="AO968" s="156"/>
      <c r="AP968" s="156"/>
      <c r="AQ968" s="156"/>
      <c r="AR968" s="156"/>
      <c r="AS968" s="156"/>
      <c r="AT968" s="156"/>
      <c r="AU968" s="156"/>
      <c r="AV968" s="156"/>
    </row>
    <row r="969" spans="1:48" s="157" customFormat="1" ht="12.75">
      <c r="A969" s="3"/>
      <c r="C969" s="226"/>
      <c r="D969" s="4"/>
      <c r="T969" s="156"/>
      <c r="U969" s="156"/>
      <c r="V969" s="156"/>
      <c r="W969" s="156"/>
      <c r="X969" s="156"/>
      <c r="Y969" s="156"/>
      <c r="Z969" s="156"/>
      <c r="AA969" s="156"/>
      <c r="AB969" s="156"/>
      <c r="AC969" s="156"/>
      <c r="AD969" s="156"/>
      <c r="AE969" s="156"/>
      <c r="AF969" s="156"/>
      <c r="AG969" s="156"/>
      <c r="AH969" s="156"/>
      <c r="AI969" s="156"/>
      <c r="AJ969" s="156"/>
      <c r="AK969" s="156"/>
      <c r="AL969" s="156"/>
      <c r="AM969" s="156"/>
      <c r="AN969" s="156"/>
      <c r="AO969" s="156"/>
      <c r="AP969" s="156"/>
      <c r="AQ969" s="156"/>
      <c r="AR969" s="156"/>
      <c r="AS969" s="156"/>
      <c r="AT969" s="156"/>
      <c r="AU969" s="156"/>
      <c r="AV969" s="156"/>
    </row>
    <row r="970" spans="1:48" s="157" customFormat="1" ht="12.75">
      <c r="A970" s="3"/>
      <c r="C970" s="226"/>
      <c r="D970" s="4"/>
      <c r="T970" s="156"/>
      <c r="U970" s="156"/>
      <c r="V970" s="156"/>
      <c r="W970" s="156"/>
      <c r="X970" s="156"/>
      <c r="Y970" s="156"/>
      <c r="Z970" s="156"/>
      <c r="AA970" s="156"/>
      <c r="AB970" s="156"/>
      <c r="AC970" s="156"/>
      <c r="AD970" s="156"/>
      <c r="AE970" s="156"/>
      <c r="AF970" s="156"/>
      <c r="AG970" s="156"/>
      <c r="AH970" s="156"/>
      <c r="AI970" s="156"/>
      <c r="AJ970" s="156"/>
      <c r="AK970" s="156"/>
      <c r="AL970" s="156"/>
      <c r="AM970" s="156"/>
      <c r="AN970" s="156"/>
      <c r="AO970" s="156"/>
      <c r="AP970" s="156"/>
      <c r="AQ970" s="156"/>
      <c r="AR970" s="156"/>
      <c r="AS970" s="156"/>
      <c r="AT970" s="156"/>
      <c r="AU970" s="156"/>
      <c r="AV970" s="156"/>
    </row>
    <row r="971" spans="1:48" s="157" customFormat="1" ht="12.75">
      <c r="A971" s="3"/>
      <c r="C971" s="226"/>
      <c r="D971" s="4"/>
      <c r="T971" s="156"/>
      <c r="U971" s="156"/>
      <c r="V971" s="156"/>
      <c r="W971" s="156"/>
      <c r="X971" s="156"/>
      <c r="Y971" s="156"/>
      <c r="Z971" s="156"/>
      <c r="AA971" s="156"/>
      <c r="AB971" s="156"/>
      <c r="AC971" s="156"/>
      <c r="AD971" s="156"/>
      <c r="AE971" s="156"/>
      <c r="AF971" s="156"/>
      <c r="AG971" s="156"/>
      <c r="AH971" s="156"/>
      <c r="AI971" s="156"/>
      <c r="AJ971" s="156"/>
      <c r="AK971" s="156"/>
      <c r="AL971" s="156"/>
      <c r="AM971" s="156"/>
      <c r="AN971" s="156"/>
      <c r="AO971" s="156"/>
      <c r="AP971" s="156"/>
      <c r="AQ971" s="156"/>
      <c r="AR971" s="156"/>
      <c r="AS971" s="156"/>
      <c r="AT971" s="156"/>
      <c r="AU971" s="156"/>
      <c r="AV971" s="156"/>
    </row>
    <row r="972" spans="1:48" s="157" customFormat="1" ht="12.75">
      <c r="A972" s="3"/>
      <c r="C972" s="226"/>
      <c r="D972" s="4"/>
      <c r="T972" s="156"/>
      <c r="U972" s="156"/>
      <c r="V972" s="156"/>
      <c r="W972" s="156"/>
      <c r="X972" s="156"/>
      <c r="Y972" s="156"/>
      <c r="Z972" s="156"/>
      <c r="AA972" s="156"/>
      <c r="AB972" s="156"/>
      <c r="AC972" s="156"/>
      <c r="AD972" s="156"/>
      <c r="AE972" s="156"/>
      <c r="AF972" s="156"/>
      <c r="AG972" s="156"/>
      <c r="AH972" s="156"/>
      <c r="AI972" s="156"/>
      <c r="AJ972" s="156"/>
      <c r="AK972" s="156"/>
      <c r="AL972" s="156"/>
      <c r="AM972" s="156"/>
      <c r="AN972" s="156"/>
      <c r="AO972" s="156"/>
      <c r="AP972" s="156"/>
      <c r="AQ972" s="156"/>
      <c r="AR972" s="156"/>
      <c r="AS972" s="156"/>
      <c r="AT972" s="156"/>
      <c r="AU972" s="156"/>
      <c r="AV972" s="156"/>
    </row>
    <row r="973" spans="1:48" s="157" customFormat="1" ht="12.75">
      <c r="A973" s="3"/>
      <c r="C973" s="226"/>
      <c r="D973" s="4"/>
      <c r="T973" s="156"/>
      <c r="U973" s="156"/>
      <c r="V973" s="156"/>
      <c r="W973" s="156"/>
      <c r="X973" s="156"/>
      <c r="Y973" s="156"/>
      <c r="Z973" s="156"/>
      <c r="AA973" s="156"/>
      <c r="AB973" s="156"/>
      <c r="AC973" s="156"/>
      <c r="AD973" s="156"/>
      <c r="AE973" s="156"/>
      <c r="AF973" s="156"/>
      <c r="AG973" s="156"/>
      <c r="AH973" s="156"/>
      <c r="AI973" s="156"/>
      <c r="AJ973" s="156"/>
      <c r="AK973" s="156"/>
      <c r="AL973" s="156"/>
      <c r="AM973" s="156"/>
      <c r="AN973" s="156"/>
      <c r="AO973" s="156"/>
      <c r="AP973" s="156"/>
      <c r="AQ973" s="156"/>
      <c r="AR973" s="156"/>
      <c r="AS973" s="156"/>
      <c r="AT973" s="156"/>
      <c r="AU973" s="156"/>
      <c r="AV973" s="156"/>
    </row>
    <row r="974" spans="1:48" s="157" customFormat="1" ht="12.75">
      <c r="A974" s="3"/>
      <c r="C974" s="226"/>
      <c r="D974" s="4"/>
      <c r="T974" s="156"/>
      <c r="U974" s="156"/>
      <c r="V974" s="156"/>
      <c r="W974" s="156"/>
      <c r="X974" s="156"/>
      <c r="Y974" s="156"/>
      <c r="Z974" s="156"/>
      <c r="AA974" s="156"/>
      <c r="AB974" s="156"/>
      <c r="AC974" s="156"/>
      <c r="AD974" s="156"/>
      <c r="AE974" s="156"/>
      <c r="AF974" s="156"/>
      <c r="AG974" s="156"/>
      <c r="AH974" s="156"/>
      <c r="AI974" s="156"/>
      <c r="AJ974" s="156"/>
      <c r="AK974" s="156"/>
      <c r="AL974" s="156"/>
      <c r="AM974" s="156"/>
      <c r="AN974" s="156"/>
      <c r="AO974" s="156"/>
      <c r="AP974" s="156"/>
      <c r="AQ974" s="156"/>
      <c r="AR974" s="156"/>
      <c r="AS974" s="156"/>
      <c r="AT974" s="156"/>
      <c r="AU974" s="156"/>
      <c r="AV974" s="156"/>
    </row>
    <row r="975" spans="1:48" s="157" customFormat="1" ht="12.75">
      <c r="A975" s="3"/>
      <c r="C975" s="226"/>
      <c r="D975" s="4"/>
      <c r="T975" s="156"/>
      <c r="U975" s="156"/>
      <c r="V975" s="156"/>
      <c r="W975" s="156"/>
      <c r="X975" s="156"/>
      <c r="Y975" s="156"/>
      <c r="Z975" s="156"/>
      <c r="AA975" s="156"/>
      <c r="AB975" s="156"/>
      <c r="AC975" s="156"/>
      <c r="AD975" s="156"/>
      <c r="AE975" s="156"/>
      <c r="AF975" s="156"/>
      <c r="AG975" s="156"/>
      <c r="AH975" s="156"/>
      <c r="AI975" s="156"/>
      <c r="AJ975" s="156"/>
      <c r="AK975" s="156"/>
      <c r="AL975" s="156"/>
      <c r="AM975" s="156"/>
      <c r="AN975" s="156"/>
      <c r="AO975" s="156"/>
      <c r="AP975" s="156"/>
      <c r="AQ975" s="156"/>
      <c r="AR975" s="156"/>
      <c r="AS975" s="156"/>
      <c r="AT975" s="156"/>
      <c r="AU975" s="156"/>
      <c r="AV975" s="156"/>
    </row>
    <row r="976" spans="1:48" s="157" customFormat="1" ht="12.75">
      <c r="A976" s="3"/>
      <c r="C976" s="226"/>
      <c r="D976" s="4"/>
      <c r="T976" s="156"/>
      <c r="U976" s="156"/>
      <c r="V976" s="156"/>
      <c r="W976" s="156"/>
      <c r="X976" s="156"/>
      <c r="Y976" s="156"/>
      <c r="Z976" s="156"/>
      <c r="AA976" s="156"/>
      <c r="AB976" s="156"/>
      <c r="AC976" s="156"/>
      <c r="AD976" s="156"/>
      <c r="AE976" s="156"/>
      <c r="AF976" s="156"/>
      <c r="AG976" s="156"/>
      <c r="AH976" s="156"/>
      <c r="AI976" s="156"/>
      <c r="AJ976" s="156"/>
      <c r="AK976" s="156"/>
      <c r="AL976" s="156"/>
      <c r="AM976" s="156"/>
      <c r="AN976" s="156"/>
      <c r="AO976" s="156"/>
      <c r="AP976" s="156"/>
      <c r="AQ976" s="156"/>
      <c r="AR976" s="156"/>
      <c r="AS976" s="156"/>
      <c r="AT976" s="156"/>
      <c r="AU976" s="156"/>
      <c r="AV976" s="156"/>
    </row>
    <row r="977" spans="1:48" s="157" customFormat="1" ht="12.75">
      <c r="A977" s="3"/>
      <c r="C977" s="226"/>
      <c r="D977" s="4"/>
      <c r="T977" s="156"/>
      <c r="U977" s="156"/>
      <c r="V977" s="156"/>
      <c r="W977" s="156"/>
      <c r="X977" s="156"/>
      <c r="Y977" s="156"/>
      <c r="Z977" s="156"/>
      <c r="AA977" s="156"/>
      <c r="AB977" s="156"/>
      <c r="AC977" s="156"/>
      <c r="AD977" s="156"/>
      <c r="AE977" s="156"/>
      <c r="AF977" s="156"/>
      <c r="AG977" s="156"/>
      <c r="AH977" s="156"/>
      <c r="AI977" s="156"/>
      <c r="AJ977" s="156"/>
      <c r="AK977" s="156"/>
      <c r="AL977" s="156"/>
      <c r="AM977" s="156"/>
      <c r="AN977" s="156"/>
      <c r="AO977" s="156"/>
      <c r="AP977" s="156"/>
      <c r="AQ977" s="156"/>
      <c r="AR977" s="156"/>
      <c r="AS977" s="156"/>
      <c r="AT977" s="156"/>
      <c r="AU977" s="156"/>
      <c r="AV977" s="156"/>
    </row>
    <row r="978" spans="1:48" s="157" customFormat="1" ht="12.75">
      <c r="A978" s="3"/>
      <c r="C978" s="226"/>
      <c r="D978" s="4"/>
      <c r="T978" s="156"/>
      <c r="U978" s="156"/>
      <c r="V978" s="156"/>
      <c r="W978" s="156"/>
      <c r="X978" s="156"/>
      <c r="Y978" s="156"/>
      <c r="Z978" s="156"/>
      <c r="AA978" s="156"/>
      <c r="AB978" s="156"/>
      <c r="AC978" s="156"/>
      <c r="AD978" s="156"/>
      <c r="AE978" s="156"/>
      <c r="AF978" s="156"/>
      <c r="AG978" s="156"/>
      <c r="AH978" s="156"/>
      <c r="AI978" s="156"/>
      <c r="AJ978" s="156"/>
      <c r="AK978" s="156"/>
      <c r="AL978" s="156"/>
      <c r="AM978" s="156"/>
      <c r="AN978" s="156"/>
      <c r="AO978" s="156"/>
      <c r="AP978" s="156"/>
      <c r="AQ978" s="156"/>
      <c r="AR978" s="156"/>
      <c r="AS978" s="156"/>
      <c r="AT978" s="156"/>
      <c r="AU978" s="156"/>
      <c r="AV978" s="156"/>
    </row>
    <row r="979" spans="1:48" s="157" customFormat="1" ht="12.75">
      <c r="A979" s="3"/>
      <c r="C979" s="226"/>
      <c r="D979" s="4"/>
      <c r="T979" s="156"/>
      <c r="U979" s="156"/>
      <c r="V979" s="156"/>
      <c r="W979" s="156"/>
      <c r="X979" s="156"/>
      <c r="Y979" s="156"/>
      <c r="Z979" s="156"/>
      <c r="AA979" s="156"/>
      <c r="AB979" s="156"/>
      <c r="AC979" s="156"/>
      <c r="AD979" s="156"/>
      <c r="AE979" s="156"/>
      <c r="AF979" s="156"/>
      <c r="AG979" s="156"/>
      <c r="AH979" s="156"/>
      <c r="AI979" s="156"/>
      <c r="AJ979" s="156"/>
      <c r="AK979" s="156"/>
      <c r="AL979" s="156"/>
      <c r="AM979" s="156"/>
      <c r="AN979" s="156"/>
      <c r="AO979" s="156"/>
      <c r="AP979" s="156"/>
      <c r="AQ979" s="156"/>
      <c r="AR979" s="156"/>
      <c r="AS979" s="156"/>
      <c r="AT979" s="156"/>
      <c r="AU979" s="156"/>
      <c r="AV979" s="156"/>
    </row>
    <row r="980" spans="1:48" s="157" customFormat="1" ht="12.75">
      <c r="A980" s="3"/>
      <c r="C980" s="226"/>
      <c r="D980" s="4"/>
      <c r="T980" s="156"/>
      <c r="U980" s="156"/>
      <c r="V980" s="156"/>
      <c r="W980" s="156"/>
      <c r="X980" s="156"/>
      <c r="Y980" s="156"/>
      <c r="Z980" s="156"/>
      <c r="AA980" s="156"/>
      <c r="AB980" s="156"/>
      <c r="AC980" s="156"/>
      <c r="AD980" s="156"/>
      <c r="AE980" s="156"/>
      <c r="AF980" s="156"/>
      <c r="AG980" s="156"/>
      <c r="AH980" s="156"/>
      <c r="AI980" s="156"/>
      <c r="AJ980" s="156"/>
      <c r="AK980" s="156"/>
      <c r="AL980" s="156"/>
      <c r="AM980" s="156"/>
      <c r="AN980" s="156"/>
      <c r="AO980" s="156"/>
      <c r="AP980" s="156"/>
      <c r="AQ980" s="156"/>
      <c r="AR980" s="156"/>
      <c r="AS980" s="156"/>
      <c r="AT980" s="156"/>
      <c r="AU980" s="156"/>
      <c r="AV980" s="156"/>
    </row>
    <row r="981" spans="1:48" s="157" customFormat="1" ht="12.75">
      <c r="A981" s="3"/>
      <c r="C981" s="226"/>
      <c r="D981" s="4"/>
      <c r="T981" s="156"/>
      <c r="U981" s="156"/>
      <c r="V981" s="156"/>
      <c r="W981" s="156"/>
      <c r="X981" s="156"/>
      <c r="Y981" s="156"/>
      <c r="Z981" s="156"/>
      <c r="AA981" s="156"/>
      <c r="AB981" s="156"/>
      <c r="AC981" s="156"/>
      <c r="AD981" s="156"/>
      <c r="AE981" s="156"/>
      <c r="AF981" s="156"/>
      <c r="AG981" s="156"/>
      <c r="AH981" s="156"/>
      <c r="AI981" s="156"/>
      <c r="AJ981" s="156"/>
      <c r="AK981" s="156"/>
      <c r="AL981" s="156"/>
      <c r="AM981" s="156"/>
      <c r="AN981" s="156"/>
      <c r="AO981" s="156"/>
      <c r="AP981" s="156"/>
      <c r="AQ981" s="156"/>
      <c r="AR981" s="156"/>
      <c r="AS981" s="156"/>
      <c r="AT981" s="156"/>
      <c r="AU981" s="156"/>
      <c r="AV981" s="156"/>
    </row>
    <row r="982" spans="1:48" s="157" customFormat="1" ht="12.75">
      <c r="A982" s="3"/>
      <c r="C982" s="226"/>
      <c r="D982" s="4"/>
      <c r="T982" s="156"/>
      <c r="U982" s="156"/>
      <c r="V982" s="156"/>
      <c r="W982" s="156"/>
      <c r="X982" s="156"/>
      <c r="Y982" s="156"/>
      <c r="Z982" s="156"/>
      <c r="AA982" s="156"/>
      <c r="AB982" s="156"/>
      <c r="AC982" s="156"/>
      <c r="AD982" s="156"/>
      <c r="AE982" s="156"/>
      <c r="AF982" s="156"/>
      <c r="AG982" s="156"/>
      <c r="AH982" s="156"/>
      <c r="AI982" s="156"/>
      <c r="AJ982" s="156"/>
      <c r="AK982" s="156"/>
      <c r="AL982" s="156"/>
      <c r="AM982" s="156"/>
      <c r="AN982" s="156"/>
      <c r="AO982" s="156"/>
      <c r="AP982" s="156"/>
      <c r="AQ982" s="156"/>
      <c r="AR982" s="156"/>
      <c r="AS982" s="156"/>
      <c r="AT982" s="156"/>
      <c r="AU982" s="156"/>
      <c r="AV982" s="156"/>
    </row>
    <row r="983" spans="1:48" s="157" customFormat="1" ht="12.75">
      <c r="A983" s="3"/>
      <c r="C983" s="226"/>
      <c r="D983" s="4"/>
      <c r="T983" s="156"/>
      <c r="U983" s="156"/>
      <c r="V983" s="156"/>
      <c r="W983" s="156"/>
      <c r="X983" s="156"/>
      <c r="Y983" s="156"/>
      <c r="Z983" s="156"/>
      <c r="AA983" s="156"/>
      <c r="AB983" s="156"/>
      <c r="AC983" s="156"/>
      <c r="AD983" s="156"/>
      <c r="AE983" s="156"/>
      <c r="AF983" s="156"/>
      <c r="AG983" s="156"/>
      <c r="AH983" s="156"/>
      <c r="AI983" s="156"/>
      <c r="AJ983" s="156"/>
      <c r="AK983" s="156"/>
      <c r="AL983" s="156"/>
      <c r="AM983" s="156"/>
      <c r="AN983" s="156"/>
      <c r="AO983" s="156"/>
      <c r="AP983" s="156"/>
      <c r="AQ983" s="156"/>
      <c r="AR983" s="156"/>
      <c r="AS983" s="156"/>
      <c r="AT983" s="156"/>
      <c r="AU983" s="156"/>
      <c r="AV983" s="156"/>
    </row>
    <row r="984" spans="1:48" s="157" customFormat="1" ht="12.75">
      <c r="A984" s="3"/>
      <c r="C984" s="226"/>
      <c r="D984" s="4"/>
      <c r="T984" s="156"/>
      <c r="U984" s="156"/>
      <c r="V984" s="156"/>
      <c r="W984" s="156"/>
      <c r="X984" s="156"/>
      <c r="Y984" s="156"/>
      <c r="Z984" s="156"/>
      <c r="AA984" s="156"/>
      <c r="AB984" s="156"/>
      <c r="AC984" s="156"/>
      <c r="AD984" s="156"/>
      <c r="AE984" s="156"/>
      <c r="AF984" s="156"/>
      <c r="AG984" s="156"/>
      <c r="AH984" s="156"/>
      <c r="AI984" s="156"/>
      <c r="AJ984" s="156"/>
      <c r="AK984" s="156"/>
      <c r="AL984" s="156"/>
      <c r="AM984" s="156"/>
      <c r="AN984" s="156"/>
      <c r="AO984" s="156"/>
      <c r="AP984" s="156"/>
      <c r="AQ984" s="156"/>
      <c r="AR984" s="156"/>
      <c r="AS984" s="156"/>
      <c r="AT984" s="156"/>
      <c r="AU984" s="156"/>
      <c r="AV984" s="156"/>
    </row>
    <row r="985" spans="1:48" s="157" customFormat="1" ht="12.75">
      <c r="A985" s="3"/>
      <c r="C985" s="226"/>
      <c r="D985" s="4"/>
      <c r="T985" s="156"/>
      <c r="U985" s="156"/>
      <c r="V985" s="156"/>
      <c r="W985" s="156"/>
      <c r="X985" s="156"/>
      <c r="Y985" s="156"/>
      <c r="Z985" s="156"/>
      <c r="AA985" s="156"/>
      <c r="AB985" s="156"/>
      <c r="AC985" s="156"/>
      <c r="AD985" s="156"/>
      <c r="AE985" s="156"/>
      <c r="AF985" s="156"/>
      <c r="AG985" s="156"/>
      <c r="AH985" s="156"/>
      <c r="AI985" s="156"/>
      <c r="AJ985" s="156"/>
      <c r="AK985" s="156"/>
      <c r="AL985" s="156"/>
      <c r="AM985" s="156"/>
      <c r="AN985" s="156"/>
      <c r="AO985" s="156"/>
      <c r="AP985" s="156"/>
      <c r="AQ985" s="156"/>
      <c r="AR985" s="156"/>
      <c r="AS985" s="156"/>
      <c r="AT985" s="156"/>
      <c r="AU985" s="156"/>
      <c r="AV985" s="156"/>
    </row>
    <row r="986" spans="1:48" s="157" customFormat="1" ht="12.75">
      <c r="A986" s="3"/>
      <c r="C986" s="226"/>
      <c r="D986" s="4"/>
      <c r="T986" s="156"/>
      <c r="U986" s="156"/>
      <c r="V986" s="156"/>
      <c r="W986" s="156"/>
      <c r="X986" s="156"/>
      <c r="Y986" s="156"/>
      <c r="Z986" s="156"/>
      <c r="AA986" s="156"/>
      <c r="AB986" s="156"/>
      <c r="AC986" s="156"/>
      <c r="AD986" s="156"/>
      <c r="AE986" s="156"/>
      <c r="AF986" s="156"/>
      <c r="AG986" s="156"/>
      <c r="AH986" s="156"/>
      <c r="AI986" s="156"/>
      <c r="AJ986" s="156"/>
      <c r="AK986" s="156"/>
      <c r="AL986" s="156"/>
      <c r="AM986" s="156"/>
      <c r="AN986" s="156"/>
      <c r="AO986" s="156"/>
      <c r="AP986" s="156"/>
      <c r="AQ986" s="156"/>
      <c r="AR986" s="156"/>
      <c r="AS986" s="156"/>
      <c r="AT986" s="156"/>
      <c r="AU986" s="156"/>
      <c r="AV986" s="156"/>
    </row>
    <row r="987" spans="1:48" s="157" customFormat="1" ht="12.75">
      <c r="A987" s="3"/>
      <c r="C987" s="226"/>
      <c r="D987" s="4"/>
      <c r="T987" s="156"/>
      <c r="U987" s="156"/>
      <c r="V987" s="156"/>
      <c r="W987" s="156"/>
      <c r="X987" s="156"/>
      <c r="Y987" s="156"/>
      <c r="Z987" s="156"/>
      <c r="AA987" s="156"/>
      <c r="AB987" s="156"/>
      <c r="AC987" s="156"/>
      <c r="AD987" s="156"/>
      <c r="AE987" s="156"/>
      <c r="AF987" s="156"/>
      <c r="AG987" s="156"/>
      <c r="AH987" s="156"/>
      <c r="AI987" s="156"/>
      <c r="AJ987" s="156"/>
      <c r="AK987" s="156"/>
      <c r="AL987" s="156"/>
      <c r="AM987" s="156"/>
      <c r="AN987" s="156"/>
      <c r="AO987" s="156"/>
      <c r="AP987" s="156"/>
      <c r="AQ987" s="156"/>
      <c r="AR987" s="156"/>
      <c r="AS987" s="156"/>
      <c r="AT987" s="156"/>
      <c r="AU987" s="156"/>
      <c r="AV987" s="156"/>
    </row>
    <row r="988" spans="1:48" s="157" customFormat="1" ht="12.75">
      <c r="A988" s="3"/>
      <c r="C988" s="226"/>
      <c r="D988" s="4"/>
      <c r="T988" s="156"/>
      <c r="U988" s="156"/>
      <c r="V988" s="156"/>
      <c r="W988" s="156"/>
      <c r="X988" s="156"/>
      <c r="Y988" s="156"/>
      <c r="Z988" s="156"/>
      <c r="AA988" s="156"/>
      <c r="AB988" s="156"/>
      <c r="AC988" s="156"/>
      <c r="AD988" s="156"/>
      <c r="AE988" s="156"/>
      <c r="AF988" s="156"/>
      <c r="AG988" s="156"/>
      <c r="AH988" s="156"/>
      <c r="AI988" s="156"/>
      <c r="AJ988" s="156"/>
      <c r="AK988" s="156"/>
      <c r="AL988" s="156"/>
      <c r="AM988" s="156"/>
      <c r="AN988" s="156"/>
      <c r="AO988" s="156"/>
      <c r="AP988" s="156"/>
      <c r="AQ988" s="156"/>
      <c r="AR988" s="156"/>
      <c r="AS988" s="156"/>
      <c r="AT988" s="156"/>
      <c r="AU988" s="156"/>
      <c r="AV988" s="156"/>
    </row>
    <row r="989" spans="1:48" s="157" customFormat="1" ht="12.75">
      <c r="A989" s="3"/>
      <c r="C989" s="226"/>
      <c r="D989" s="4"/>
      <c r="T989" s="156"/>
      <c r="U989" s="156"/>
      <c r="V989" s="156"/>
      <c r="W989" s="156"/>
      <c r="X989" s="156"/>
      <c r="Y989" s="156"/>
      <c r="Z989" s="156"/>
      <c r="AA989" s="156"/>
      <c r="AB989" s="156"/>
      <c r="AC989" s="156"/>
      <c r="AD989" s="156"/>
      <c r="AE989" s="156"/>
      <c r="AF989" s="156"/>
      <c r="AG989" s="156"/>
      <c r="AH989" s="156"/>
      <c r="AI989" s="156"/>
      <c r="AJ989" s="156"/>
      <c r="AK989" s="156"/>
      <c r="AL989" s="156"/>
      <c r="AM989" s="156"/>
      <c r="AN989" s="156"/>
      <c r="AO989" s="156"/>
      <c r="AP989" s="156"/>
      <c r="AQ989" s="156"/>
      <c r="AR989" s="156"/>
      <c r="AS989" s="156"/>
      <c r="AT989" s="156"/>
      <c r="AU989" s="156"/>
      <c r="AV989" s="156"/>
    </row>
    <row r="990" spans="1:48" s="157" customFormat="1" ht="12.75">
      <c r="A990" s="3"/>
      <c r="C990" s="226"/>
      <c r="D990" s="4"/>
      <c r="T990" s="156"/>
      <c r="U990" s="156"/>
      <c r="V990" s="156"/>
      <c r="W990" s="156"/>
      <c r="X990" s="156"/>
      <c r="Y990" s="156"/>
      <c r="Z990" s="156"/>
      <c r="AA990" s="156"/>
      <c r="AB990" s="156"/>
      <c r="AC990" s="156"/>
      <c r="AD990" s="156"/>
      <c r="AE990" s="156"/>
      <c r="AF990" s="156"/>
      <c r="AG990" s="156"/>
      <c r="AH990" s="156"/>
      <c r="AI990" s="156"/>
      <c r="AJ990" s="156"/>
      <c r="AK990" s="156"/>
      <c r="AL990" s="156"/>
      <c r="AM990" s="156"/>
      <c r="AN990" s="156"/>
      <c r="AO990" s="156"/>
      <c r="AP990" s="156"/>
      <c r="AQ990" s="156"/>
      <c r="AR990" s="156"/>
      <c r="AS990" s="156"/>
      <c r="AT990" s="156"/>
      <c r="AU990" s="156"/>
      <c r="AV990" s="156"/>
    </row>
    <row r="991" spans="1:48" s="157" customFormat="1" ht="12.75">
      <c r="A991" s="3"/>
      <c r="C991" s="226"/>
      <c r="D991" s="4"/>
      <c r="T991" s="156"/>
      <c r="U991" s="156"/>
      <c r="V991" s="156"/>
      <c r="W991" s="156"/>
      <c r="X991" s="156"/>
      <c r="Y991" s="156"/>
      <c r="Z991" s="156"/>
      <c r="AA991" s="156"/>
      <c r="AB991" s="156"/>
      <c r="AC991" s="156"/>
      <c r="AD991" s="156"/>
      <c r="AE991" s="156"/>
      <c r="AF991" s="156"/>
      <c r="AG991" s="156"/>
      <c r="AH991" s="156"/>
      <c r="AI991" s="156"/>
      <c r="AJ991" s="156"/>
      <c r="AK991" s="156"/>
      <c r="AL991" s="156"/>
      <c r="AM991" s="156"/>
      <c r="AN991" s="156"/>
      <c r="AO991" s="156"/>
      <c r="AP991" s="156"/>
      <c r="AQ991" s="156"/>
      <c r="AR991" s="156"/>
      <c r="AS991" s="156"/>
      <c r="AT991" s="156"/>
      <c r="AU991" s="156"/>
      <c r="AV991" s="156"/>
    </row>
    <row r="992" spans="1:48" s="157" customFormat="1" ht="12.75">
      <c r="A992" s="3"/>
      <c r="C992" s="226"/>
      <c r="D992" s="4"/>
      <c r="T992" s="156"/>
      <c r="U992" s="156"/>
      <c r="V992" s="156"/>
      <c r="W992" s="156"/>
      <c r="X992" s="156"/>
      <c r="Y992" s="156"/>
      <c r="Z992" s="156"/>
      <c r="AA992" s="156"/>
      <c r="AB992" s="156"/>
      <c r="AC992" s="156"/>
      <c r="AD992" s="156"/>
      <c r="AE992" s="156"/>
      <c r="AF992" s="156"/>
      <c r="AG992" s="156"/>
      <c r="AH992" s="156"/>
      <c r="AI992" s="156"/>
      <c r="AJ992" s="156"/>
      <c r="AK992" s="156"/>
      <c r="AL992" s="156"/>
      <c r="AM992" s="156"/>
      <c r="AN992" s="156"/>
      <c r="AO992" s="156"/>
      <c r="AP992" s="156"/>
      <c r="AQ992" s="156"/>
      <c r="AR992" s="156"/>
      <c r="AS992" s="156"/>
      <c r="AT992" s="156"/>
      <c r="AU992" s="156"/>
      <c r="AV992" s="156"/>
    </row>
    <row r="993" spans="1:48" s="157" customFormat="1" ht="12.75">
      <c r="A993" s="3"/>
      <c r="C993" s="226"/>
      <c r="D993" s="4"/>
      <c r="T993" s="156"/>
      <c r="U993" s="156"/>
      <c r="V993" s="156"/>
      <c r="W993" s="156"/>
      <c r="X993" s="156"/>
      <c r="Y993" s="156"/>
      <c r="Z993" s="156"/>
      <c r="AA993" s="156"/>
      <c r="AB993" s="156"/>
      <c r="AC993" s="156"/>
      <c r="AD993" s="156"/>
      <c r="AE993" s="156"/>
      <c r="AF993" s="156"/>
      <c r="AG993" s="156"/>
      <c r="AH993" s="156"/>
      <c r="AI993" s="156"/>
      <c r="AJ993" s="156"/>
      <c r="AK993" s="156"/>
      <c r="AL993" s="156"/>
      <c r="AM993" s="156"/>
      <c r="AN993" s="156"/>
      <c r="AO993" s="156"/>
      <c r="AP993" s="156"/>
      <c r="AQ993" s="156"/>
      <c r="AR993" s="156"/>
      <c r="AS993" s="156"/>
      <c r="AT993" s="156"/>
      <c r="AU993" s="156"/>
      <c r="AV993" s="156"/>
    </row>
    <row r="994" spans="1:48" s="157" customFormat="1" ht="12.75">
      <c r="A994" s="3"/>
      <c r="C994" s="226"/>
      <c r="D994" s="4"/>
      <c r="T994" s="156"/>
      <c r="U994" s="156"/>
      <c r="V994" s="156"/>
      <c r="W994" s="156"/>
      <c r="X994" s="156"/>
      <c r="Y994" s="156"/>
      <c r="Z994" s="156"/>
      <c r="AA994" s="156"/>
      <c r="AB994" s="156"/>
      <c r="AC994" s="156"/>
      <c r="AD994" s="156"/>
      <c r="AE994" s="156"/>
      <c r="AF994" s="156"/>
      <c r="AG994" s="156"/>
      <c r="AH994" s="156"/>
      <c r="AI994" s="156"/>
      <c r="AJ994" s="156"/>
      <c r="AK994" s="156"/>
      <c r="AL994" s="156"/>
      <c r="AM994" s="156"/>
      <c r="AN994" s="156"/>
      <c r="AO994" s="156"/>
      <c r="AP994" s="156"/>
      <c r="AQ994" s="156"/>
      <c r="AR994" s="156"/>
      <c r="AS994" s="156"/>
      <c r="AT994" s="156"/>
      <c r="AU994" s="156"/>
      <c r="AV994" s="156"/>
    </row>
    <row r="995" spans="1:48" s="157" customFormat="1" ht="12.75">
      <c r="A995" s="3"/>
      <c r="C995" s="226"/>
      <c r="D995" s="4"/>
      <c r="T995" s="156"/>
      <c r="U995" s="156"/>
      <c r="V995" s="156"/>
      <c r="W995" s="156"/>
      <c r="X995" s="156"/>
      <c r="Y995" s="156"/>
      <c r="Z995" s="156"/>
      <c r="AA995" s="156"/>
      <c r="AB995" s="156"/>
      <c r="AC995" s="156"/>
      <c r="AD995" s="156"/>
      <c r="AE995" s="156"/>
      <c r="AF995" s="156"/>
      <c r="AG995" s="156"/>
      <c r="AH995" s="156"/>
      <c r="AI995" s="156"/>
      <c r="AJ995" s="156"/>
      <c r="AK995" s="156"/>
      <c r="AL995" s="156"/>
      <c r="AM995" s="156"/>
      <c r="AN995" s="156"/>
      <c r="AO995" s="156"/>
      <c r="AP995" s="156"/>
      <c r="AQ995" s="156"/>
      <c r="AR995" s="156"/>
      <c r="AS995" s="156"/>
      <c r="AT995" s="156"/>
      <c r="AU995" s="156"/>
      <c r="AV995" s="156"/>
    </row>
    <row r="996" spans="1:48" s="157" customFormat="1" ht="12.75">
      <c r="A996" s="3"/>
      <c r="C996" s="226"/>
      <c r="D996" s="4"/>
      <c r="T996" s="156"/>
      <c r="U996" s="156"/>
      <c r="V996" s="156"/>
      <c r="W996" s="156"/>
      <c r="X996" s="156"/>
      <c r="Y996" s="156"/>
      <c r="Z996" s="156"/>
      <c r="AA996" s="156"/>
      <c r="AB996" s="156"/>
      <c r="AC996" s="156"/>
      <c r="AD996" s="156"/>
      <c r="AE996" s="156"/>
      <c r="AF996" s="156"/>
      <c r="AG996" s="156"/>
      <c r="AH996" s="156"/>
      <c r="AI996" s="156"/>
      <c r="AJ996" s="156"/>
      <c r="AK996" s="156"/>
      <c r="AL996" s="156"/>
      <c r="AM996" s="156"/>
      <c r="AN996" s="156"/>
      <c r="AO996" s="156"/>
      <c r="AP996" s="156"/>
      <c r="AQ996" s="156"/>
      <c r="AR996" s="156"/>
      <c r="AS996" s="156"/>
      <c r="AT996" s="156"/>
      <c r="AU996" s="156"/>
      <c r="AV996" s="156"/>
    </row>
    <row r="997" spans="1:48" s="157" customFormat="1" ht="12.75">
      <c r="A997" s="3"/>
      <c r="C997" s="226"/>
      <c r="D997" s="4"/>
      <c r="T997" s="156"/>
      <c r="U997" s="156"/>
      <c r="V997" s="156"/>
      <c r="W997" s="156"/>
      <c r="X997" s="156"/>
      <c r="Y997" s="156"/>
      <c r="Z997" s="156"/>
      <c r="AA997" s="156"/>
      <c r="AB997" s="156"/>
      <c r="AC997" s="156"/>
      <c r="AD997" s="156"/>
      <c r="AE997" s="156"/>
      <c r="AF997" s="156"/>
      <c r="AG997" s="156"/>
      <c r="AH997" s="156"/>
      <c r="AI997" s="156"/>
      <c r="AJ997" s="156"/>
      <c r="AK997" s="156"/>
      <c r="AL997" s="156"/>
      <c r="AM997" s="156"/>
      <c r="AN997" s="156"/>
      <c r="AO997" s="156"/>
      <c r="AP997" s="156"/>
      <c r="AQ997" s="156"/>
      <c r="AR997" s="156"/>
      <c r="AS997" s="156"/>
      <c r="AT997" s="156"/>
      <c r="AU997" s="156"/>
      <c r="AV997" s="156"/>
    </row>
    <row r="998" spans="1:48" s="157" customFormat="1" ht="12.75">
      <c r="A998" s="3"/>
      <c r="C998" s="226"/>
      <c r="D998" s="4"/>
      <c r="T998" s="156"/>
      <c r="U998" s="156"/>
      <c r="V998" s="156"/>
      <c r="W998" s="156"/>
      <c r="X998" s="156"/>
      <c r="Y998" s="156"/>
      <c r="Z998" s="156"/>
      <c r="AA998" s="156"/>
      <c r="AB998" s="156"/>
      <c r="AC998" s="156"/>
      <c r="AD998" s="156"/>
      <c r="AE998" s="156"/>
      <c r="AF998" s="156"/>
      <c r="AG998" s="156"/>
      <c r="AH998" s="156"/>
      <c r="AI998" s="156"/>
      <c r="AJ998" s="156"/>
      <c r="AK998" s="156"/>
      <c r="AL998" s="156"/>
      <c r="AM998" s="156"/>
      <c r="AN998" s="156"/>
      <c r="AO998" s="156"/>
      <c r="AP998" s="156"/>
      <c r="AQ998" s="156"/>
      <c r="AR998" s="156"/>
      <c r="AS998" s="156"/>
      <c r="AT998" s="156"/>
      <c r="AU998" s="156"/>
      <c r="AV998" s="156"/>
    </row>
    <row r="999" spans="1:48" s="157" customFormat="1" ht="12.75">
      <c r="A999" s="3"/>
      <c r="C999" s="226"/>
      <c r="D999" s="4"/>
      <c r="T999" s="156"/>
      <c r="U999" s="156"/>
      <c r="V999" s="156"/>
      <c r="W999" s="156"/>
      <c r="X999" s="156"/>
      <c r="Y999" s="156"/>
      <c r="Z999" s="156"/>
      <c r="AA999" s="156"/>
      <c r="AB999" s="156"/>
      <c r="AC999" s="156"/>
      <c r="AD999" s="156"/>
      <c r="AE999" s="156"/>
      <c r="AF999" s="156"/>
      <c r="AG999" s="156"/>
      <c r="AH999" s="156"/>
      <c r="AI999" s="156"/>
      <c r="AJ999" s="156"/>
      <c r="AK999" s="156"/>
      <c r="AL999" s="156"/>
      <c r="AM999" s="156"/>
      <c r="AN999" s="156"/>
      <c r="AO999" s="156"/>
      <c r="AP999" s="156"/>
      <c r="AQ999" s="156"/>
      <c r="AR999" s="156"/>
      <c r="AS999" s="156"/>
      <c r="AT999" s="156"/>
      <c r="AU999" s="156"/>
      <c r="AV999" s="156"/>
    </row>
    <row r="1000" spans="1:48" s="157" customFormat="1" ht="12.75">
      <c r="A1000" s="3"/>
      <c r="C1000" s="226"/>
      <c r="D1000" s="4"/>
      <c r="T1000" s="156"/>
      <c r="U1000" s="156"/>
      <c r="V1000" s="156"/>
      <c r="W1000" s="156"/>
      <c r="X1000" s="156"/>
      <c r="Y1000" s="156"/>
      <c r="Z1000" s="156"/>
      <c r="AA1000" s="156"/>
      <c r="AB1000" s="156"/>
      <c r="AC1000" s="156"/>
      <c r="AD1000" s="156"/>
      <c r="AE1000" s="156"/>
      <c r="AF1000" s="156"/>
      <c r="AG1000" s="156"/>
      <c r="AH1000" s="156"/>
      <c r="AI1000" s="156"/>
      <c r="AJ1000" s="156"/>
      <c r="AK1000" s="156"/>
      <c r="AL1000" s="156"/>
      <c r="AM1000" s="156"/>
      <c r="AN1000" s="156"/>
      <c r="AO1000" s="156"/>
      <c r="AP1000" s="156"/>
      <c r="AQ1000" s="156"/>
      <c r="AR1000" s="156"/>
      <c r="AS1000" s="156"/>
      <c r="AT1000" s="156"/>
      <c r="AU1000" s="156"/>
      <c r="AV1000" s="156"/>
    </row>
    <row r="1001" spans="1:48" s="157" customFormat="1" ht="12.75">
      <c r="A1001" s="3"/>
      <c r="C1001" s="226"/>
      <c r="D1001" s="4"/>
      <c r="T1001" s="156"/>
      <c r="U1001" s="156"/>
      <c r="V1001" s="156"/>
      <c r="W1001" s="156"/>
      <c r="X1001" s="156"/>
      <c r="Y1001" s="156"/>
      <c r="Z1001" s="156"/>
      <c r="AA1001" s="156"/>
      <c r="AB1001" s="156"/>
      <c r="AC1001" s="156"/>
      <c r="AD1001" s="156"/>
      <c r="AE1001" s="156"/>
      <c r="AF1001" s="156"/>
      <c r="AG1001" s="156"/>
      <c r="AH1001" s="156"/>
      <c r="AI1001" s="156"/>
      <c r="AJ1001" s="156"/>
      <c r="AK1001" s="156"/>
      <c r="AL1001" s="156"/>
      <c r="AM1001" s="156"/>
      <c r="AN1001" s="156"/>
      <c r="AO1001" s="156"/>
      <c r="AP1001" s="156"/>
      <c r="AQ1001" s="156"/>
      <c r="AR1001" s="156"/>
      <c r="AS1001" s="156"/>
      <c r="AT1001" s="156"/>
      <c r="AU1001" s="156"/>
      <c r="AV1001" s="156"/>
    </row>
    <row r="1002" spans="1:48" s="157" customFormat="1" ht="12.75">
      <c r="A1002" s="3"/>
      <c r="C1002" s="226"/>
      <c r="D1002" s="4"/>
      <c r="T1002" s="156"/>
      <c r="U1002" s="156"/>
      <c r="V1002" s="156"/>
      <c r="W1002" s="156"/>
      <c r="X1002" s="156"/>
      <c r="Y1002" s="156"/>
      <c r="Z1002" s="156"/>
      <c r="AA1002" s="156"/>
      <c r="AB1002" s="156"/>
      <c r="AC1002" s="156"/>
      <c r="AD1002" s="156"/>
      <c r="AE1002" s="156"/>
      <c r="AF1002" s="156"/>
      <c r="AG1002" s="156"/>
      <c r="AH1002" s="156"/>
      <c r="AI1002" s="156"/>
      <c r="AJ1002" s="156"/>
      <c r="AK1002" s="156"/>
      <c r="AL1002" s="156"/>
      <c r="AM1002" s="156"/>
      <c r="AN1002" s="156"/>
      <c r="AO1002" s="156"/>
      <c r="AP1002" s="156"/>
      <c r="AQ1002" s="156"/>
      <c r="AR1002" s="156"/>
      <c r="AS1002" s="156"/>
      <c r="AT1002" s="156"/>
      <c r="AU1002" s="156"/>
      <c r="AV1002" s="156"/>
    </row>
    <row r="1003" spans="1:48" s="157" customFormat="1" ht="12.75">
      <c r="A1003" s="3"/>
      <c r="C1003" s="226"/>
      <c r="D1003" s="4"/>
      <c r="T1003" s="156"/>
      <c r="U1003" s="156"/>
      <c r="V1003" s="156"/>
      <c r="W1003" s="156"/>
      <c r="X1003" s="156"/>
      <c r="Y1003" s="156"/>
      <c r="Z1003" s="156"/>
      <c r="AA1003" s="156"/>
      <c r="AB1003" s="156"/>
      <c r="AC1003" s="156"/>
      <c r="AD1003" s="156"/>
      <c r="AE1003" s="156"/>
      <c r="AF1003" s="156"/>
      <c r="AG1003" s="156"/>
      <c r="AH1003" s="156"/>
      <c r="AI1003" s="156"/>
      <c r="AJ1003" s="156"/>
      <c r="AK1003" s="156"/>
      <c r="AL1003" s="156"/>
      <c r="AM1003" s="156"/>
      <c r="AN1003" s="156"/>
      <c r="AO1003" s="156"/>
      <c r="AP1003" s="156"/>
      <c r="AQ1003" s="156"/>
      <c r="AR1003" s="156"/>
      <c r="AS1003" s="156"/>
      <c r="AT1003" s="156"/>
      <c r="AU1003" s="156"/>
      <c r="AV1003" s="156"/>
    </row>
    <row r="1004" spans="1:48" s="157" customFormat="1" ht="12.75">
      <c r="A1004" s="3"/>
      <c r="C1004" s="226"/>
      <c r="D1004" s="4"/>
      <c r="T1004" s="156"/>
      <c r="U1004" s="156"/>
      <c r="V1004" s="156"/>
      <c r="W1004" s="156"/>
      <c r="X1004" s="156"/>
      <c r="Y1004" s="156"/>
      <c r="Z1004" s="156"/>
      <c r="AA1004" s="156"/>
      <c r="AB1004" s="156"/>
      <c r="AC1004" s="156"/>
      <c r="AD1004" s="156"/>
      <c r="AE1004" s="156"/>
      <c r="AF1004" s="156"/>
      <c r="AG1004" s="156"/>
      <c r="AH1004" s="156"/>
      <c r="AI1004" s="156"/>
      <c r="AJ1004" s="156"/>
      <c r="AK1004" s="156"/>
      <c r="AL1004" s="156"/>
      <c r="AM1004" s="156"/>
      <c r="AN1004" s="156"/>
      <c r="AO1004" s="156"/>
      <c r="AP1004" s="156"/>
      <c r="AQ1004" s="156"/>
      <c r="AR1004" s="156"/>
      <c r="AS1004" s="156"/>
      <c r="AT1004" s="156"/>
      <c r="AU1004" s="156"/>
      <c r="AV1004" s="156"/>
    </row>
    <row r="1005" spans="1:48" s="157" customFormat="1" ht="12.75">
      <c r="A1005" s="3"/>
      <c r="C1005" s="226"/>
      <c r="D1005" s="4"/>
      <c r="T1005" s="156"/>
      <c r="U1005" s="156"/>
      <c r="V1005" s="156"/>
      <c r="W1005" s="156"/>
      <c r="X1005" s="156"/>
      <c r="Y1005" s="156"/>
      <c r="Z1005" s="156"/>
      <c r="AA1005" s="156"/>
      <c r="AB1005" s="156"/>
      <c r="AC1005" s="156"/>
      <c r="AD1005" s="156"/>
      <c r="AE1005" s="156"/>
      <c r="AF1005" s="156"/>
      <c r="AG1005" s="156"/>
      <c r="AH1005" s="156"/>
      <c r="AI1005" s="156"/>
      <c r="AJ1005" s="156"/>
      <c r="AK1005" s="156"/>
      <c r="AL1005" s="156"/>
      <c r="AM1005" s="156"/>
      <c r="AN1005" s="156"/>
      <c r="AO1005" s="156"/>
      <c r="AP1005" s="156"/>
      <c r="AQ1005" s="156"/>
      <c r="AR1005" s="156"/>
      <c r="AS1005" s="156"/>
      <c r="AT1005" s="156"/>
      <c r="AU1005" s="156"/>
      <c r="AV1005" s="156"/>
    </row>
    <row r="1006" spans="1:48" s="157" customFormat="1" ht="12.75">
      <c r="A1006" s="3"/>
      <c r="C1006" s="226"/>
      <c r="D1006" s="4"/>
      <c r="T1006" s="156"/>
      <c r="U1006" s="156"/>
      <c r="V1006" s="156"/>
      <c r="W1006" s="156"/>
      <c r="X1006" s="156"/>
      <c r="Y1006" s="156"/>
      <c r="Z1006" s="156"/>
      <c r="AA1006" s="156"/>
      <c r="AB1006" s="156"/>
      <c r="AC1006" s="156"/>
      <c r="AD1006" s="156"/>
      <c r="AE1006" s="156"/>
      <c r="AF1006" s="156"/>
      <c r="AG1006" s="156"/>
      <c r="AH1006" s="156"/>
      <c r="AI1006" s="156"/>
      <c r="AJ1006" s="156"/>
      <c r="AK1006" s="156"/>
      <c r="AL1006" s="156"/>
      <c r="AM1006" s="156"/>
      <c r="AN1006" s="156"/>
      <c r="AO1006" s="156"/>
      <c r="AP1006" s="156"/>
      <c r="AQ1006" s="156"/>
      <c r="AR1006" s="156"/>
      <c r="AS1006" s="156"/>
      <c r="AT1006" s="156"/>
      <c r="AU1006" s="156"/>
      <c r="AV1006" s="156"/>
    </row>
    <row r="1007" spans="1:48" s="157" customFormat="1" ht="12.75">
      <c r="A1007" s="3"/>
      <c r="C1007" s="226"/>
      <c r="D1007" s="4"/>
      <c r="T1007" s="156"/>
      <c r="U1007" s="156"/>
      <c r="V1007" s="156"/>
      <c r="W1007" s="156"/>
      <c r="X1007" s="156"/>
      <c r="Y1007" s="156"/>
      <c r="Z1007" s="156"/>
      <c r="AA1007" s="156"/>
      <c r="AB1007" s="156"/>
      <c r="AC1007" s="156"/>
      <c r="AD1007" s="156"/>
      <c r="AE1007" s="156"/>
      <c r="AF1007" s="156"/>
      <c r="AG1007" s="156"/>
      <c r="AH1007" s="156"/>
      <c r="AI1007" s="156"/>
      <c r="AJ1007" s="156"/>
      <c r="AK1007" s="156"/>
      <c r="AL1007" s="156"/>
      <c r="AM1007" s="156"/>
      <c r="AN1007" s="156"/>
      <c r="AO1007" s="156"/>
      <c r="AP1007" s="156"/>
      <c r="AQ1007" s="156"/>
      <c r="AR1007" s="156"/>
      <c r="AS1007" s="156"/>
      <c r="AT1007" s="156"/>
      <c r="AU1007" s="156"/>
      <c r="AV1007" s="156"/>
    </row>
    <row r="1008" spans="1:48" s="157" customFormat="1" ht="12.75">
      <c r="A1008" s="3"/>
      <c r="C1008" s="226"/>
      <c r="D1008" s="4"/>
      <c r="T1008" s="156"/>
      <c r="U1008" s="156"/>
      <c r="V1008" s="156"/>
      <c r="W1008" s="156"/>
      <c r="X1008" s="156"/>
      <c r="Y1008" s="156"/>
      <c r="Z1008" s="156"/>
      <c r="AA1008" s="156"/>
      <c r="AB1008" s="156"/>
      <c r="AC1008" s="156"/>
      <c r="AD1008" s="156"/>
      <c r="AE1008" s="156"/>
      <c r="AF1008" s="156"/>
      <c r="AG1008" s="156"/>
      <c r="AH1008" s="156"/>
      <c r="AI1008" s="156"/>
      <c r="AJ1008" s="156"/>
      <c r="AK1008" s="156"/>
      <c r="AL1008" s="156"/>
      <c r="AM1008" s="156"/>
      <c r="AN1008" s="156"/>
      <c r="AO1008" s="156"/>
      <c r="AP1008" s="156"/>
      <c r="AQ1008" s="156"/>
      <c r="AR1008" s="156"/>
      <c r="AS1008" s="156"/>
      <c r="AT1008" s="156"/>
      <c r="AU1008" s="156"/>
      <c r="AV1008" s="156"/>
    </row>
    <row r="1009" spans="1:48" s="157" customFormat="1" ht="12.75">
      <c r="A1009" s="3"/>
      <c r="C1009" s="226"/>
      <c r="D1009" s="4"/>
      <c r="T1009" s="156"/>
      <c r="U1009" s="156"/>
      <c r="V1009" s="156"/>
      <c r="W1009" s="156"/>
      <c r="X1009" s="156"/>
      <c r="Y1009" s="156"/>
      <c r="Z1009" s="156"/>
      <c r="AA1009" s="156"/>
      <c r="AB1009" s="156"/>
      <c r="AC1009" s="156"/>
      <c r="AD1009" s="156"/>
      <c r="AE1009" s="156"/>
      <c r="AF1009" s="156"/>
      <c r="AG1009" s="156"/>
      <c r="AH1009" s="156"/>
      <c r="AI1009" s="156"/>
      <c r="AJ1009" s="156"/>
      <c r="AK1009" s="156"/>
      <c r="AL1009" s="156"/>
      <c r="AM1009" s="156"/>
      <c r="AN1009" s="156"/>
      <c r="AO1009" s="156"/>
      <c r="AP1009" s="156"/>
      <c r="AQ1009" s="156"/>
      <c r="AR1009" s="156"/>
      <c r="AS1009" s="156"/>
      <c r="AT1009" s="156"/>
      <c r="AU1009" s="156"/>
      <c r="AV1009" s="156"/>
    </row>
    <row r="1010" spans="1:48" s="157" customFormat="1" ht="12.75">
      <c r="A1010" s="3"/>
      <c r="C1010" s="226"/>
      <c r="D1010" s="4"/>
      <c r="T1010" s="156"/>
      <c r="U1010" s="156"/>
      <c r="V1010" s="156"/>
      <c r="W1010" s="156"/>
      <c r="X1010" s="156"/>
      <c r="Y1010" s="156"/>
      <c r="Z1010" s="156"/>
      <c r="AA1010" s="156"/>
      <c r="AB1010" s="156"/>
      <c r="AC1010" s="156"/>
      <c r="AD1010" s="156"/>
      <c r="AE1010" s="156"/>
      <c r="AF1010" s="156"/>
      <c r="AG1010" s="156"/>
      <c r="AH1010" s="156"/>
      <c r="AI1010" s="156"/>
      <c r="AJ1010" s="156"/>
      <c r="AK1010" s="156"/>
      <c r="AL1010" s="156"/>
      <c r="AM1010" s="156"/>
      <c r="AN1010" s="156"/>
      <c r="AO1010" s="156"/>
      <c r="AP1010" s="156"/>
      <c r="AQ1010" s="156"/>
      <c r="AR1010" s="156"/>
      <c r="AS1010" s="156"/>
      <c r="AT1010" s="156"/>
      <c r="AU1010" s="156"/>
      <c r="AV1010" s="156"/>
    </row>
    <row r="1011" spans="1:48" s="157" customFormat="1" ht="12.75">
      <c r="A1011" s="3"/>
      <c r="C1011" s="226"/>
      <c r="D1011" s="4"/>
      <c r="T1011" s="156"/>
      <c r="U1011" s="156"/>
      <c r="V1011" s="156"/>
      <c r="W1011" s="156"/>
      <c r="X1011" s="156"/>
      <c r="Y1011" s="156"/>
      <c r="Z1011" s="156"/>
      <c r="AA1011" s="156"/>
      <c r="AB1011" s="156"/>
      <c r="AC1011" s="156"/>
      <c r="AD1011" s="156"/>
      <c r="AE1011" s="156"/>
      <c r="AF1011" s="156"/>
      <c r="AG1011" s="156"/>
      <c r="AH1011" s="156"/>
      <c r="AI1011" s="156"/>
      <c r="AJ1011" s="156"/>
      <c r="AK1011" s="156"/>
      <c r="AL1011" s="156"/>
      <c r="AM1011" s="156"/>
      <c r="AN1011" s="156"/>
      <c r="AO1011" s="156"/>
      <c r="AP1011" s="156"/>
      <c r="AQ1011" s="156"/>
      <c r="AR1011" s="156"/>
      <c r="AS1011" s="156"/>
      <c r="AT1011" s="156"/>
      <c r="AU1011" s="156"/>
      <c r="AV1011" s="156"/>
    </row>
    <row r="1012" spans="1:48" s="157" customFormat="1" ht="12.75">
      <c r="A1012" s="3"/>
      <c r="C1012" s="226"/>
      <c r="D1012" s="4"/>
      <c r="T1012" s="156"/>
      <c r="U1012" s="156"/>
      <c r="V1012" s="156"/>
      <c r="W1012" s="156"/>
      <c r="X1012" s="156"/>
      <c r="Y1012" s="156"/>
      <c r="Z1012" s="156"/>
      <c r="AA1012" s="156"/>
      <c r="AB1012" s="156"/>
      <c r="AC1012" s="156"/>
      <c r="AD1012" s="156"/>
      <c r="AE1012" s="156"/>
      <c r="AF1012" s="156"/>
      <c r="AG1012" s="156"/>
      <c r="AH1012" s="156"/>
      <c r="AI1012" s="156"/>
      <c r="AJ1012" s="156"/>
      <c r="AK1012" s="156"/>
      <c r="AL1012" s="156"/>
      <c r="AM1012" s="156"/>
      <c r="AN1012" s="156"/>
      <c r="AO1012" s="156"/>
      <c r="AP1012" s="156"/>
      <c r="AQ1012" s="156"/>
      <c r="AR1012" s="156"/>
      <c r="AS1012" s="156"/>
      <c r="AT1012" s="156"/>
      <c r="AU1012" s="156"/>
      <c r="AV1012" s="156"/>
    </row>
    <row r="1013" spans="1:48" s="157" customFormat="1" ht="12.75">
      <c r="A1013" s="3"/>
      <c r="C1013" s="226"/>
      <c r="D1013" s="4"/>
      <c r="T1013" s="156"/>
      <c r="U1013" s="156"/>
      <c r="V1013" s="156"/>
      <c r="W1013" s="156"/>
      <c r="X1013" s="156"/>
      <c r="Y1013" s="156"/>
      <c r="Z1013" s="156"/>
      <c r="AA1013" s="156"/>
      <c r="AB1013" s="156"/>
      <c r="AC1013" s="156"/>
      <c r="AD1013" s="156"/>
      <c r="AE1013" s="156"/>
      <c r="AF1013" s="156"/>
      <c r="AG1013" s="156"/>
      <c r="AH1013" s="156"/>
      <c r="AI1013" s="156"/>
      <c r="AJ1013" s="156"/>
      <c r="AK1013" s="156"/>
      <c r="AL1013" s="156"/>
      <c r="AM1013" s="156"/>
      <c r="AN1013" s="156"/>
      <c r="AO1013" s="156"/>
      <c r="AP1013" s="156"/>
      <c r="AQ1013" s="156"/>
      <c r="AR1013" s="156"/>
      <c r="AS1013" s="156"/>
      <c r="AT1013" s="156"/>
      <c r="AU1013" s="156"/>
      <c r="AV1013" s="156"/>
    </row>
    <row r="1014" spans="1:48" s="157" customFormat="1" ht="12.75">
      <c r="A1014" s="3"/>
      <c r="C1014" s="226"/>
      <c r="D1014" s="4"/>
      <c r="T1014" s="156"/>
      <c r="U1014" s="156"/>
      <c r="V1014" s="156"/>
      <c r="W1014" s="156"/>
      <c r="X1014" s="156"/>
      <c r="Y1014" s="156"/>
      <c r="Z1014" s="156"/>
      <c r="AA1014" s="156"/>
      <c r="AB1014" s="156"/>
      <c r="AC1014" s="156"/>
      <c r="AD1014" s="156"/>
      <c r="AE1014" s="156"/>
      <c r="AF1014" s="156"/>
      <c r="AG1014" s="156"/>
      <c r="AH1014" s="156"/>
      <c r="AI1014" s="156"/>
      <c r="AJ1014" s="156"/>
      <c r="AK1014" s="156"/>
      <c r="AL1014" s="156"/>
      <c r="AM1014" s="156"/>
      <c r="AN1014" s="156"/>
      <c r="AO1014" s="156"/>
      <c r="AP1014" s="156"/>
      <c r="AQ1014" s="156"/>
      <c r="AR1014" s="156"/>
      <c r="AS1014" s="156"/>
      <c r="AT1014" s="156"/>
      <c r="AU1014" s="156"/>
      <c r="AV1014" s="156"/>
    </row>
    <row r="1015" spans="1:48" s="157" customFormat="1" ht="12.75">
      <c r="A1015" s="3"/>
      <c r="C1015" s="226"/>
      <c r="D1015" s="4"/>
      <c r="T1015" s="156"/>
      <c r="U1015" s="156"/>
      <c r="V1015" s="156"/>
      <c r="W1015" s="156"/>
      <c r="X1015" s="156"/>
      <c r="Y1015" s="156"/>
      <c r="Z1015" s="156"/>
      <c r="AA1015" s="156"/>
      <c r="AB1015" s="156"/>
      <c r="AC1015" s="156"/>
      <c r="AD1015" s="156"/>
      <c r="AE1015" s="156"/>
      <c r="AF1015" s="156"/>
      <c r="AG1015" s="156"/>
      <c r="AH1015" s="156"/>
      <c r="AI1015" s="156"/>
      <c r="AJ1015" s="156"/>
      <c r="AK1015" s="156"/>
      <c r="AL1015" s="156"/>
      <c r="AM1015" s="156"/>
      <c r="AN1015" s="156"/>
      <c r="AO1015" s="156"/>
      <c r="AP1015" s="156"/>
      <c r="AQ1015" s="156"/>
      <c r="AR1015" s="156"/>
      <c r="AS1015" s="156"/>
      <c r="AT1015" s="156"/>
      <c r="AU1015" s="156"/>
      <c r="AV1015" s="156"/>
    </row>
    <row r="1016" spans="1:48" s="157" customFormat="1" ht="12.75">
      <c r="A1016" s="3"/>
      <c r="C1016" s="226"/>
      <c r="D1016" s="4"/>
      <c r="T1016" s="156"/>
      <c r="U1016" s="156"/>
      <c r="V1016" s="156"/>
      <c r="W1016" s="156"/>
      <c r="X1016" s="156"/>
      <c r="Y1016" s="156"/>
      <c r="Z1016" s="156"/>
      <c r="AA1016" s="156"/>
      <c r="AB1016" s="156"/>
      <c r="AC1016" s="156"/>
      <c r="AD1016" s="156"/>
      <c r="AE1016" s="156"/>
      <c r="AF1016" s="156"/>
      <c r="AG1016" s="156"/>
      <c r="AH1016" s="156"/>
      <c r="AI1016" s="156"/>
      <c r="AJ1016" s="156"/>
      <c r="AK1016" s="156"/>
      <c r="AL1016" s="156"/>
      <c r="AM1016" s="156"/>
      <c r="AN1016" s="156"/>
      <c r="AO1016" s="156"/>
      <c r="AP1016" s="156"/>
      <c r="AQ1016" s="156"/>
      <c r="AR1016" s="156"/>
      <c r="AS1016" s="156"/>
      <c r="AT1016" s="156"/>
      <c r="AU1016" s="156"/>
      <c r="AV1016" s="156"/>
    </row>
    <row r="1017" spans="1:48" s="157" customFormat="1" ht="12.75">
      <c r="A1017" s="3"/>
      <c r="C1017" s="226"/>
      <c r="D1017" s="4"/>
      <c r="T1017" s="156"/>
      <c r="U1017" s="156"/>
      <c r="V1017" s="156"/>
      <c r="W1017" s="156"/>
      <c r="X1017" s="156"/>
      <c r="Y1017" s="156"/>
      <c r="Z1017" s="156"/>
      <c r="AA1017" s="156"/>
      <c r="AB1017" s="156"/>
      <c r="AC1017" s="156"/>
      <c r="AD1017" s="156"/>
      <c r="AE1017" s="156"/>
      <c r="AF1017" s="156"/>
      <c r="AG1017" s="156"/>
      <c r="AH1017" s="156"/>
      <c r="AI1017" s="156"/>
      <c r="AJ1017" s="156"/>
      <c r="AK1017" s="156"/>
      <c r="AL1017" s="156"/>
      <c r="AM1017" s="156"/>
      <c r="AN1017" s="156"/>
      <c r="AO1017" s="156"/>
      <c r="AP1017" s="156"/>
      <c r="AQ1017" s="156"/>
      <c r="AR1017" s="156"/>
      <c r="AS1017" s="156"/>
      <c r="AT1017" s="156"/>
      <c r="AU1017" s="156"/>
      <c r="AV1017" s="156"/>
    </row>
    <row r="1018" spans="1:48" s="157" customFormat="1" ht="12.75">
      <c r="A1018" s="3"/>
      <c r="C1018" s="226"/>
      <c r="D1018" s="4"/>
      <c r="T1018" s="156"/>
      <c r="U1018" s="156"/>
      <c r="V1018" s="156"/>
      <c r="W1018" s="156"/>
      <c r="X1018" s="156"/>
      <c r="Y1018" s="156"/>
      <c r="Z1018" s="156"/>
      <c r="AA1018" s="156"/>
      <c r="AB1018" s="156"/>
      <c r="AC1018" s="156"/>
      <c r="AD1018" s="156"/>
      <c r="AE1018" s="156"/>
      <c r="AF1018" s="156"/>
      <c r="AG1018" s="156"/>
      <c r="AH1018" s="156"/>
      <c r="AI1018" s="156"/>
      <c r="AJ1018" s="156"/>
      <c r="AK1018" s="156"/>
      <c r="AL1018" s="156"/>
      <c r="AM1018" s="156"/>
      <c r="AN1018" s="156"/>
      <c r="AO1018" s="156"/>
      <c r="AP1018" s="156"/>
      <c r="AQ1018" s="156"/>
      <c r="AR1018" s="156"/>
      <c r="AS1018" s="156"/>
      <c r="AT1018" s="156"/>
      <c r="AU1018" s="156"/>
      <c r="AV1018" s="156"/>
    </row>
    <row r="1019" spans="1:48" s="157" customFormat="1" ht="12.75">
      <c r="A1019" s="3"/>
      <c r="C1019" s="226"/>
      <c r="D1019" s="4"/>
      <c r="T1019" s="156"/>
      <c r="U1019" s="156"/>
      <c r="V1019" s="156"/>
      <c r="W1019" s="156"/>
      <c r="X1019" s="156"/>
      <c r="Y1019" s="156"/>
      <c r="Z1019" s="156"/>
      <c r="AA1019" s="156"/>
      <c r="AB1019" s="156"/>
      <c r="AC1019" s="156"/>
      <c r="AD1019" s="156"/>
      <c r="AE1019" s="156"/>
      <c r="AF1019" s="156"/>
      <c r="AG1019" s="156"/>
      <c r="AH1019" s="156"/>
      <c r="AI1019" s="156"/>
      <c r="AJ1019" s="156"/>
      <c r="AK1019" s="156"/>
      <c r="AL1019" s="156"/>
      <c r="AM1019" s="156"/>
      <c r="AN1019" s="156"/>
      <c r="AO1019" s="156"/>
      <c r="AP1019" s="156"/>
      <c r="AQ1019" s="156"/>
      <c r="AR1019" s="156"/>
      <c r="AS1019" s="156"/>
      <c r="AT1019" s="156"/>
      <c r="AU1019" s="156"/>
      <c r="AV1019" s="156"/>
    </row>
    <row r="1020" spans="1:48" s="157" customFormat="1" ht="12.75">
      <c r="A1020" s="3"/>
      <c r="C1020" s="226"/>
      <c r="D1020" s="4"/>
      <c r="T1020" s="156"/>
      <c r="U1020" s="156"/>
      <c r="V1020" s="156"/>
      <c r="W1020" s="156"/>
      <c r="X1020" s="156"/>
      <c r="Y1020" s="156"/>
      <c r="Z1020" s="156"/>
      <c r="AA1020" s="156"/>
      <c r="AB1020" s="156"/>
      <c r="AC1020" s="156"/>
      <c r="AD1020" s="156"/>
      <c r="AE1020" s="156"/>
      <c r="AF1020" s="156"/>
      <c r="AG1020" s="156"/>
      <c r="AH1020" s="156"/>
      <c r="AI1020" s="156"/>
      <c r="AJ1020" s="156"/>
      <c r="AK1020" s="156"/>
      <c r="AL1020" s="156"/>
      <c r="AM1020" s="156"/>
      <c r="AN1020" s="156"/>
      <c r="AO1020" s="156"/>
      <c r="AP1020" s="156"/>
      <c r="AQ1020" s="156"/>
      <c r="AR1020" s="156"/>
      <c r="AS1020" s="156"/>
      <c r="AT1020" s="156"/>
      <c r="AU1020" s="156"/>
      <c r="AV1020" s="156"/>
    </row>
    <row r="1021" spans="1:48" s="157" customFormat="1" ht="12.75">
      <c r="A1021" s="3"/>
      <c r="C1021" s="226"/>
      <c r="D1021" s="4"/>
      <c r="T1021" s="156"/>
      <c r="U1021" s="156"/>
      <c r="V1021" s="156"/>
      <c r="W1021" s="156"/>
      <c r="X1021" s="156"/>
      <c r="Y1021" s="156"/>
      <c r="Z1021" s="156"/>
      <c r="AA1021" s="156"/>
      <c r="AB1021" s="156"/>
      <c r="AC1021" s="156"/>
      <c r="AD1021" s="156"/>
      <c r="AE1021" s="156"/>
      <c r="AF1021" s="156"/>
      <c r="AG1021" s="156"/>
      <c r="AH1021" s="156"/>
      <c r="AI1021" s="156"/>
      <c r="AJ1021" s="156"/>
      <c r="AK1021" s="156"/>
      <c r="AL1021" s="156"/>
      <c r="AM1021" s="156"/>
      <c r="AN1021" s="156"/>
      <c r="AO1021" s="156"/>
      <c r="AP1021" s="156"/>
      <c r="AQ1021" s="156"/>
      <c r="AR1021" s="156"/>
      <c r="AS1021" s="156"/>
      <c r="AT1021" s="156"/>
      <c r="AU1021" s="156"/>
      <c r="AV1021" s="156"/>
    </row>
    <row r="1022" spans="1:48" s="157" customFormat="1" ht="12.75">
      <c r="A1022" s="3"/>
      <c r="C1022" s="226"/>
      <c r="D1022" s="4"/>
      <c r="T1022" s="156"/>
      <c r="U1022" s="156"/>
      <c r="V1022" s="156"/>
      <c r="W1022" s="156"/>
      <c r="X1022" s="156"/>
      <c r="Y1022" s="156"/>
      <c r="Z1022" s="156"/>
      <c r="AA1022" s="156"/>
      <c r="AB1022" s="156"/>
      <c r="AC1022" s="156"/>
      <c r="AD1022" s="156"/>
      <c r="AE1022" s="156"/>
      <c r="AF1022" s="156"/>
      <c r="AG1022" s="156"/>
      <c r="AH1022" s="156"/>
      <c r="AI1022" s="156"/>
      <c r="AJ1022" s="156"/>
      <c r="AK1022" s="156"/>
      <c r="AL1022" s="156"/>
      <c r="AM1022" s="156"/>
      <c r="AN1022" s="156"/>
      <c r="AO1022" s="156"/>
      <c r="AP1022" s="156"/>
      <c r="AQ1022" s="156"/>
      <c r="AR1022" s="156"/>
      <c r="AS1022" s="156"/>
      <c r="AT1022" s="156"/>
      <c r="AU1022" s="156"/>
      <c r="AV1022" s="156"/>
    </row>
    <row r="1023" spans="1:48" s="157" customFormat="1" ht="12.75">
      <c r="A1023" s="3"/>
      <c r="C1023" s="226"/>
      <c r="D1023" s="4"/>
      <c r="T1023" s="156"/>
      <c r="U1023" s="156"/>
      <c r="V1023" s="156"/>
      <c r="W1023" s="156"/>
      <c r="X1023" s="156"/>
      <c r="Y1023" s="156"/>
      <c r="Z1023" s="156"/>
      <c r="AA1023" s="156"/>
      <c r="AB1023" s="156"/>
      <c r="AC1023" s="156"/>
      <c r="AD1023" s="156"/>
      <c r="AE1023" s="156"/>
      <c r="AF1023" s="156"/>
      <c r="AG1023" s="156"/>
      <c r="AH1023" s="156"/>
      <c r="AI1023" s="156"/>
      <c r="AJ1023" s="156"/>
      <c r="AK1023" s="156"/>
      <c r="AL1023" s="156"/>
      <c r="AM1023" s="156"/>
      <c r="AN1023" s="156"/>
      <c r="AO1023" s="156"/>
      <c r="AP1023" s="156"/>
      <c r="AQ1023" s="156"/>
      <c r="AR1023" s="156"/>
      <c r="AS1023" s="156"/>
      <c r="AT1023" s="156"/>
      <c r="AU1023" s="156"/>
      <c r="AV1023" s="156"/>
    </row>
    <row r="1024" spans="1:48" s="157" customFormat="1" ht="12.75">
      <c r="A1024" s="3"/>
      <c r="C1024" s="226"/>
      <c r="D1024" s="4"/>
      <c r="T1024" s="156"/>
      <c r="U1024" s="156"/>
      <c r="V1024" s="156"/>
      <c r="W1024" s="156"/>
      <c r="X1024" s="156"/>
      <c r="Y1024" s="156"/>
      <c r="Z1024" s="156"/>
      <c r="AA1024" s="156"/>
      <c r="AB1024" s="156"/>
      <c r="AC1024" s="156"/>
      <c r="AD1024" s="156"/>
      <c r="AE1024" s="156"/>
      <c r="AF1024" s="156"/>
      <c r="AG1024" s="156"/>
      <c r="AH1024" s="156"/>
      <c r="AI1024" s="156"/>
      <c r="AJ1024" s="156"/>
      <c r="AK1024" s="156"/>
      <c r="AL1024" s="156"/>
      <c r="AM1024" s="156"/>
      <c r="AN1024" s="156"/>
      <c r="AO1024" s="156"/>
      <c r="AP1024" s="156"/>
      <c r="AQ1024" s="156"/>
      <c r="AR1024" s="156"/>
      <c r="AS1024" s="156"/>
      <c r="AT1024" s="156"/>
      <c r="AU1024" s="156"/>
      <c r="AV1024" s="156"/>
    </row>
    <row r="1025" spans="1:48" s="157" customFormat="1" ht="12.75">
      <c r="A1025" s="3"/>
      <c r="C1025" s="226"/>
      <c r="D1025" s="4"/>
      <c r="T1025" s="156"/>
      <c r="U1025" s="156"/>
      <c r="V1025" s="156"/>
      <c r="W1025" s="156"/>
      <c r="X1025" s="156"/>
      <c r="Y1025" s="156"/>
      <c r="Z1025" s="156"/>
      <c r="AA1025" s="156"/>
      <c r="AB1025" s="156"/>
      <c r="AC1025" s="156"/>
      <c r="AD1025" s="156"/>
      <c r="AE1025" s="156"/>
      <c r="AF1025" s="156"/>
      <c r="AG1025" s="156"/>
      <c r="AH1025" s="156"/>
      <c r="AI1025" s="156"/>
      <c r="AJ1025" s="156"/>
      <c r="AK1025" s="156"/>
      <c r="AL1025" s="156"/>
      <c r="AM1025" s="156"/>
      <c r="AN1025" s="156"/>
      <c r="AO1025" s="156"/>
      <c r="AP1025" s="156"/>
      <c r="AQ1025" s="156"/>
      <c r="AR1025" s="156"/>
      <c r="AS1025" s="156"/>
      <c r="AT1025" s="156"/>
      <c r="AU1025" s="156"/>
      <c r="AV1025" s="156"/>
    </row>
    <row r="1026" spans="1:48" s="157" customFormat="1" ht="12.75">
      <c r="A1026" s="3"/>
      <c r="C1026" s="226"/>
      <c r="D1026" s="4"/>
      <c r="T1026" s="156"/>
      <c r="U1026" s="156"/>
      <c r="V1026" s="156"/>
      <c r="W1026" s="156"/>
      <c r="X1026" s="156"/>
      <c r="Y1026" s="156"/>
      <c r="Z1026" s="156"/>
      <c r="AA1026" s="156"/>
      <c r="AB1026" s="156"/>
      <c r="AC1026" s="156"/>
      <c r="AD1026" s="156"/>
      <c r="AE1026" s="156"/>
      <c r="AF1026" s="156"/>
      <c r="AG1026" s="156"/>
      <c r="AH1026" s="156"/>
      <c r="AI1026" s="156"/>
      <c r="AJ1026" s="156"/>
      <c r="AK1026" s="156"/>
      <c r="AL1026" s="156"/>
      <c r="AM1026" s="156"/>
      <c r="AN1026" s="156"/>
      <c r="AO1026" s="156"/>
      <c r="AP1026" s="156"/>
      <c r="AQ1026" s="156"/>
      <c r="AR1026" s="156"/>
      <c r="AS1026" s="156"/>
      <c r="AT1026" s="156"/>
      <c r="AU1026" s="156"/>
      <c r="AV1026" s="156"/>
    </row>
    <row r="1027" spans="1:48" s="157" customFormat="1" ht="12.75">
      <c r="A1027" s="3"/>
      <c r="C1027" s="226"/>
      <c r="D1027" s="4"/>
      <c r="T1027" s="156"/>
      <c r="U1027" s="156"/>
      <c r="V1027" s="156"/>
      <c r="W1027" s="156"/>
      <c r="X1027" s="156"/>
      <c r="Y1027" s="156"/>
      <c r="Z1027" s="156"/>
      <c r="AA1027" s="156"/>
      <c r="AB1027" s="156"/>
      <c r="AC1027" s="156"/>
      <c r="AD1027" s="156"/>
      <c r="AE1027" s="156"/>
      <c r="AF1027" s="156"/>
      <c r="AG1027" s="156"/>
      <c r="AH1027" s="156"/>
      <c r="AI1027" s="156"/>
      <c r="AJ1027" s="156"/>
      <c r="AK1027" s="156"/>
      <c r="AL1027" s="156"/>
      <c r="AM1027" s="156"/>
      <c r="AN1027" s="156"/>
      <c r="AO1027" s="156"/>
      <c r="AP1027" s="156"/>
      <c r="AQ1027" s="156"/>
      <c r="AR1027" s="156"/>
      <c r="AS1027" s="156"/>
      <c r="AT1027" s="156"/>
      <c r="AU1027" s="156"/>
      <c r="AV1027" s="156"/>
    </row>
    <row r="1028" spans="1:48" s="157" customFormat="1" ht="12.75">
      <c r="A1028" s="3"/>
      <c r="C1028" s="226"/>
      <c r="D1028" s="4"/>
      <c r="T1028" s="156"/>
      <c r="U1028" s="156"/>
      <c r="V1028" s="156"/>
      <c r="W1028" s="156"/>
      <c r="X1028" s="156"/>
      <c r="Y1028" s="156"/>
      <c r="Z1028" s="156"/>
      <c r="AA1028" s="156"/>
      <c r="AB1028" s="156"/>
      <c r="AC1028" s="156"/>
      <c r="AD1028" s="156"/>
      <c r="AE1028" s="156"/>
      <c r="AF1028" s="156"/>
      <c r="AG1028" s="156"/>
      <c r="AH1028" s="156"/>
      <c r="AI1028" s="156"/>
      <c r="AJ1028" s="156"/>
      <c r="AK1028" s="156"/>
      <c r="AL1028" s="156"/>
      <c r="AM1028" s="156"/>
      <c r="AN1028" s="156"/>
      <c r="AO1028" s="156"/>
      <c r="AP1028" s="156"/>
      <c r="AQ1028" s="156"/>
      <c r="AR1028" s="156"/>
      <c r="AS1028" s="156"/>
      <c r="AT1028" s="156"/>
      <c r="AU1028" s="156"/>
      <c r="AV1028" s="156"/>
    </row>
    <row r="1029" spans="1:48" s="157" customFormat="1" ht="12.75">
      <c r="A1029" s="3"/>
      <c r="C1029" s="226"/>
      <c r="D1029" s="4"/>
      <c r="T1029" s="156"/>
      <c r="U1029" s="156"/>
      <c r="V1029" s="156"/>
      <c r="W1029" s="156"/>
      <c r="X1029" s="156"/>
      <c r="Y1029" s="156"/>
      <c r="Z1029" s="156"/>
      <c r="AA1029" s="156"/>
      <c r="AB1029" s="156"/>
      <c r="AC1029" s="156"/>
      <c r="AD1029" s="156"/>
      <c r="AE1029" s="156"/>
      <c r="AF1029" s="156"/>
      <c r="AG1029" s="156"/>
      <c r="AH1029" s="156"/>
      <c r="AI1029" s="156"/>
      <c r="AJ1029" s="156"/>
      <c r="AK1029" s="156"/>
      <c r="AL1029" s="156"/>
      <c r="AM1029" s="156"/>
      <c r="AN1029" s="156"/>
      <c r="AO1029" s="156"/>
      <c r="AP1029" s="156"/>
      <c r="AQ1029" s="156"/>
      <c r="AR1029" s="156"/>
      <c r="AS1029" s="156"/>
      <c r="AT1029" s="156"/>
      <c r="AU1029" s="156"/>
      <c r="AV1029" s="156"/>
    </row>
    <row r="1030" spans="1:48" s="157" customFormat="1" ht="12.75">
      <c r="A1030" s="3"/>
      <c r="C1030" s="226"/>
      <c r="D1030" s="4"/>
      <c r="T1030" s="156"/>
      <c r="U1030" s="156"/>
      <c r="V1030" s="156"/>
      <c r="W1030" s="156"/>
      <c r="X1030" s="156"/>
      <c r="Y1030" s="156"/>
      <c r="Z1030" s="156"/>
      <c r="AA1030" s="156"/>
      <c r="AB1030" s="156"/>
      <c r="AC1030" s="156"/>
      <c r="AD1030" s="156"/>
      <c r="AE1030" s="156"/>
      <c r="AF1030" s="156"/>
      <c r="AG1030" s="156"/>
      <c r="AH1030" s="156"/>
      <c r="AI1030" s="156"/>
      <c r="AJ1030" s="156"/>
      <c r="AK1030" s="156"/>
      <c r="AL1030" s="156"/>
      <c r="AM1030" s="156"/>
      <c r="AN1030" s="156"/>
      <c r="AO1030" s="156"/>
      <c r="AP1030" s="156"/>
      <c r="AQ1030" s="156"/>
      <c r="AR1030" s="156"/>
      <c r="AS1030" s="156"/>
      <c r="AT1030" s="156"/>
      <c r="AU1030" s="156"/>
      <c r="AV1030" s="156"/>
    </row>
    <row r="1031" spans="1:48" s="157" customFormat="1" ht="12.75">
      <c r="A1031" s="3"/>
      <c r="C1031" s="226"/>
      <c r="D1031" s="4"/>
      <c r="T1031" s="156"/>
      <c r="U1031" s="156"/>
      <c r="V1031" s="156"/>
      <c r="W1031" s="156"/>
      <c r="X1031" s="156"/>
      <c r="Y1031" s="156"/>
      <c r="Z1031" s="156"/>
      <c r="AA1031" s="156"/>
      <c r="AB1031" s="156"/>
      <c r="AC1031" s="156"/>
      <c r="AD1031" s="156"/>
      <c r="AE1031" s="156"/>
      <c r="AF1031" s="156"/>
      <c r="AG1031" s="156"/>
      <c r="AH1031" s="156"/>
      <c r="AI1031" s="156"/>
      <c r="AJ1031" s="156"/>
      <c r="AK1031" s="156"/>
      <c r="AL1031" s="156"/>
      <c r="AM1031" s="156"/>
      <c r="AN1031" s="156"/>
      <c r="AO1031" s="156"/>
      <c r="AP1031" s="156"/>
      <c r="AQ1031" s="156"/>
      <c r="AR1031" s="156"/>
      <c r="AS1031" s="156"/>
      <c r="AT1031" s="156"/>
      <c r="AU1031" s="156"/>
      <c r="AV1031" s="156"/>
    </row>
    <row r="1032" spans="1:48" s="157" customFormat="1" ht="12.75">
      <c r="A1032" s="3"/>
      <c r="C1032" s="226"/>
      <c r="D1032" s="4"/>
      <c r="T1032" s="156"/>
      <c r="U1032" s="156"/>
      <c r="V1032" s="156"/>
      <c r="W1032" s="156"/>
      <c r="X1032" s="156"/>
      <c r="Y1032" s="156"/>
      <c r="Z1032" s="156"/>
      <c r="AA1032" s="156"/>
      <c r="AB1032" s="156"/>
      <c r="AC1032" s="156"/>
      <c r="AD1032" s="156"/>
      <c r="AE1032" s="156"/>
      <c r="AF1032" s="156"/>
      <c r="AG1032" s="156"/>
      <c r="AH1032" s="156"/>
      <c r="AI1032" s="156"/>
      <c r="AJ1032" s="156"/>
      <c r="AK1032" s="156"/>
      <c r="AL1032" s="156"/>
      <c r="AM1032" s="156"/>
      <c r="AN1032" s="156"/>
      <c r="AO1032" s="156"/>
      <c r="AP1032" s="156"/>
      <c r="AQ1032" s="156"/>
      <c r="AR1032" s="156"/>
      <c r="AS1032" s="156"/>
      <c r="AT1032" s="156"/>
      <c r="AU1032" s="156"/>
      <c r="AV1032" s="156"/>
    </row>
    <row r="1033" spans="1:48" s="157" customFormat="1" ht="12.75">
      <c r="A1033" s="3"/>
      <c r="C1033" s="226"/>
      <c r="D1033" s="4"/>
      <c r="T1033" s="156"/>
      <c r="U1033" s="156"/>
      <c r="V1033" s="156"/>
      <c r="W1033" s="156"/>
      <c r="X1033" s="156"/>
      <c r="Y1033" s="156"/>
      <c r="Z1033" s="156"/>
      <c r="AA1033" s="156"/>
      <c r="AB1033" s="156"/>
      <c r="AC1033" s="156"/>
      <c r="AD1033" s="156"/>
      <c r="AE1033" s="156"/>
      <c r="AF1033" s="156"/>
      <c r="AG1033" s="156"/>
      <c r="AH1033" s="156"/>
      <c r="AI1033" s="156"/>
      <c r="AJ1033" s="156"/>
      <c r="AK1033" s="156"/>
      <c r="AL1033" s="156"/>
      <c r="AM1033" s="156"/>
      <c r="AN1033" s="156"/>
      <c r="AO1033" s="156"/>
      <c r="AP1033" s="156"/>
      <c r="AQ1033" s="156"/>
      <c r="AR1033" s="156"/>
      <c r="AS1033" s="156"/>
      <c r="AT1033" s="156"/>
      <c r="AU1033" s="156"/>
      <c r="AV1033" s="156"/>
    </row>
    <row r="1034" spans="1:48" s="157" customFormat="1" ht="12.75">
      <c r="A1034" s="3"/>
      <c r="C1034" s="226"/>
      <c r="D1034" s="4"/>
      <c r="T1034" s="156"/>
      <c r="U1034" s="156"/>
      <c r="V1034" s="156"/>
      <c r="W1034" s="156"/>
      <c r="X1034" s="156"/>
      <c r="Y1034" s="156"/>
      <c r="Z1034" s="156"/>
      <c r="AA1034" s="156"/>
      <c r="AB1034" s="156"/>
      <c r="AC1034" s="156"/>
      <c r="AD1034" s="156"/>
      <c r="AE1034" s="156"/>
      <c r="AF1034" s="156"/>
      <c r="AG1034" s="156"/>
      <c r="AH1034" s="156"/>
      <c r="AI1034" s="156"/>
      <c r="AJ1034" s="156"/>
      <c r="AK1034" s="156"/>
      <c r="AL1034" s="156"/>
      <c r="AM1034" s="156"/>
      <c r="AN1034" s="156"/>
      <c r="AO1034" s="156"/>
      <c r="AP1034" s="156"/>
      <c r="AQ1034" s="156"/>
      <c r="AR1034" s="156"/>
      <c r="AS1034" s="156"/>
      <c r="AT1034" s="156"/>
      <c r="AU1034" s="156"/>
      <c r="AV1034" s="156"/>
    </row>
  </sheetData>
  <sheetProtection/>
  <mergeCells count="5">
    <mergeCell ref="A7:E7"/>
    <mergeCell ref="E3:H3"/>
    <mergeCell ref="E4:H4"/>
    <mergeCell ref="A6:E6"/>
    <mergeCell ref="D8:E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S8" sqref="S8"/>
    </sheetView>
  </sheetViews>
  <sheetFormatPr defaultColWidth="5.33203125" defaultRowHeight="12.75"/>
  <cols>
    <col min="1" max="1" width="5.83203125" style="18" customWidth="1"/>
    <col min="2" max="2" width="4.33203125" style="19" customWidth="1"/>
    <col min="3" max="3" width="6.83203125" style="19" customWidth="1"/>
    <col min="4" max="4" width="6.5" style="19" customWidth="1"/>
    <col min="5" max="5" width="6.83203125" style="19" customWidth="1"/>
    <col min="6" max="6" width="6.33203125" style="20" customWidth="1"/>
    <col min="7" max="7" width="6.83203125" style="19" customWidth="1"/>
    <col min="8" max="8" width="6.5" style="19" customWidth="1"/>
    <col min="9" max="9" width="6.83203125" style="19" customWidth="1"/>
    <col min="10" max="10" width="5.83203125" style="19" customWidth="1"/>
    <col min="11" max="12" width="6.83203125" style="19" customWidth="1"/>
    <col min="13" max="13" width="6.16015625" style="19" customWidth="1"/>
    <col min="14" max="15" width="6.83203125" style="19" customWidth="1"/>
    <col min="16" max="16" width="7.33203125" style="19" customWidth="1"/>
    <col min="17" max="17" width="5.16015625" style="19" customWidth="1"/>
    <col min="18" max="18" width="4" style="19" customWidth="1"/>
    <col min="19" max="19" width="4.83203125" style="19" customWidth="1"/>
    <col min="20" max="20" width="5.33203125" style="19" customWidth="1"/>
    <col min="21" max="21" width="6.83203125" style="19" customWidth="1"/>
    <col min="22" max="22" width="5.66015625" style="19" customWidth="1"/>
    <col min="23" max="32" width="6.5" style="19" customWidth="1"/>
    <col min="33" max="33" width="6" style="19" customWidth="1"/>
    <col min="34" max="34" width="5.5" style="19" customWidth="1"/>
    <col min="35" max="42" width="5.83203125" style="19" customWidth="1"/>
    <col min="43" max="48" width="4.83203125" style="19" customWidth="1"/>
    <col min="49" max="49" width="5.66015625" style="19" customWidth="1"/>
    <col min="50" max="50" width="6.5" style="19" customWidth="1"/>
    <col min="51" max="64" width="4.83203125" style="19" customWidth="1"/>
    <col min="65" max="74" width="5.83203125" style="19" customWidth="1"/>
    <col min="75" max="75" width="5.66015625" style="19" customWidth="1"/>
    <col min="76" max="76" width="5.33203125" style="19" customWidth="1"/>
    <col min="77" max="77" width="5.5" style="19" customWidth="1"/>
    <col min="78" max="81" width="4.5" style="19" customWidth="1"/>
    <col min="82" max="82" width="5.66015625" style="19" customWidth="1"/>
    <col min="83" max="83" width="5.16015625" style="19" customWidth="1"/>
    <col min="84" max="93" width="4.5" style="19" customWidth="1"/>
    <col min="94" max="95" width="4.5" style="23" customWidth="1"/>
    <col min="96" max="115" width="4.5" style="19" customWidth="1"/>
    <col min="116" max="116" width="6.5" style="19" customWidth="1"/>
    <col min="117" max="118" width="4.5" style="19" customWidth="1"/>
    <col min="119" max="119" width="7.16015625" style="19" customWidth="1"/>
    <col min="120" max="127" width="4.5" style="19" customWidth="1"/>
    <col min="128" max="16384" width="5.33203125" style="19" customWidth="1"/>
  </cols>
  <sheetData>
    <row r="1" ht="12.75">
      <c r="G1" s="50"/>
    </row>
    <row r="2" spans="1:13" ht="12.75">
      <c r="A2" s="154" t="s">
        <v>71</v>
      </c>
      <c r="B2" s="154" t="s">
        <v>71</v>
      </c>
      <c r="C2" s="154" t="s">
        <v>71</v>
      </c>
      <c r="D2" s="154" t="s">
        <v>71</v>
      </c>
      <c r="E2" s="19">
        <f>'STQ-77'!E3:H3</f>
        <v>0</v>
      </c>
      <c r="H2" s="51" t="s">
        <v>7</v>
      </c>
      <c r="I2" s="19">
        <f>'STQ-77'!E5</f>
        <v>0</v>
      </c>
      <c r="M2" s="20" t="s">
        <v>76</v>
      </c>
    </row>
    <row r="3" spans="3:26" ht="12.75">
      <c r="C3" s="51" t="s">
        <v>8</v>
      </c>
      <c r="D3" s="19">
        <f>'STQ-77'!O3</f>
        <v>0</v>
      </c>
      <c r="E3" s="19">
        <f>'STQ-77'!P3</f>
        <v>0</v>
      </c>
      <c r="F3" s="19">
        <f>'STQ-77'!Q3</f>
        <v>0</v>
      </c>
      <c r="K3" s="52" t="s">
        <v>9</v>
      </c>
      <c r="Z3" s="53"/>
    </row>
    <row r="4" spans="3:33" ht="12.75">
      <c r="C4" s="19" t="s">
        <v>10</v>
      </c>
      <c r="D4" s="19">
        <f>'STQ-77'!O4</f>
        <v>0</v>
      </c>
      <c r="E4" s="19">
        <f>'STQ-77'!P4</f>
        <v>0</v>
      </c>
      <c r="F4" s="19">
        <f>'STQ-77'!Q4</f>
        <v>0</v>
      </c>
      <c r="G4" s="19" t="s">
        <v>11</v>
      </c>
      <c r="Q4" s="23"/>
      <c r="R4" s="149"/>
      <c r="S4" s="23"/>
      <c r="T4" s="23"/>
      <c r="U4" s="23"/>
      <c r="V4" s="149"/>
      <c r="W4" s="23"/>
      <c r="X4" s="23"/>
      <c r="Y4" s="23"/>
      <c r="Z4" s="150"/>
      <c r="AA4" s="23"/>
      <c r="AB4" s="23"/>
      <c r="AC4" s="23"/>
      <c r="AD4" s="23"/>
      <c r="AE4" s="23"/>
      <c r="AF4" s="23"/>
      <c r="AG4" s="23"/>
    </row>
    <row r="5" spans="2:88" ht="13.5">
      <c r="B5" s="54"/>
      <c r="C5"/>
      <c r="D5"/>
      <c r="E5"/>
      <c r="F5"/>
      <c r="G5"/>
      <c r="H5"/>
      <c r="I5"/>
      <c r="J5"/>
      <c r="K5"/>
      <c r="L5"/>
      <c r="M5"/>
      <c r="N5"/>
      <c r="O5"/>
      <c r="Q5" s="24"/>
      <c r="R5" s="149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I5" s="12"/>
      <c r="AJ5" s="12"/>
      <c r="AK5" s="12"/>
      <c r="AL5" s="12"/>
      <c r="AM5" s="12"/>
      <c r="AN5" s="12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3:88" ht="15">
      <c r="C6" s="55" t="s">
        <v>48</v>
      </c>
      <c r="D6" s="55" t="s">
        <v>49</v>
      </c>
      <c r="E6" s="55" t="s">
        <v>50</v>
      </c>
      <c r="F6" s="55" t="s">
        <v>51</v>
      </c>
      <c r="G6" s="55" t="s">
        <v>52</v>
      </c>
      <c r="H6" s="55" t="s">
        <v>53</v>
      </c>
      <c r="I6" s="55" t="s">
        <v>54</v>
      </c>
      <c r="J6" s="55" t="s">
        <v>55</v>
      </c>
      <c r="K6" s="55" t="s">
        <v>56</v>
      </c>
      <c r="L6" s="55" t="s">
        <v>57</v>
      </c>
      <c r="M6" s="55" t="s">
        <v>58</v>
      </c>
      <c r="N6" s="55" t="s">
        <v>59</v>
      </c>
      <c r="O6" s="55" t="s">
        <v>60</v>
      </c>
      <c r="Q6" s="25"/>
      <c r="R6" s="23"/>
      <c r="S6" s="23"/>
      <c r="T6" s="23"/>
      <c r="U6" s="23"/>
      <c r="V6" s="68"/>
      <c r="W6" s="68"/>
      <c r="X6" s="68"/>
      <c r="Y6" s="68"/>
      <c r="Z6" s="68"/>
      <c r="AA6" s="68"/>
      <c r="AB6" s="68"/>
      <c r="AC6" s="68"/>
      <c r="AD6" s="68"/>
      <c r="AE6" s="68"/>
      <c r="AF6" s="23"/>
      <c r="AG6" s="23"/>
      <c r="AI6" s="56"/>
      <c r="AJ6" s="56"/>
      <c r="AK6" s="56"/>
      <c r="AL6" s="56"/>
      <c r="AM6" s="56"/>
      <c r="AN6" s="56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</row>
    <row r="7" spans="3:89" ht="13.5">
      <c r="C7" s="42" t="e">
        <f aca="true" t="shared" si="0" ref="C7:O7">DL106</f>
        <v>#VALUE!</v>
      </c>
      <c r="D7" s="42">
        <f t="shared" si="0"/>
        <v>0</v>
      </c>
      <c r="E7" s="42" t="e">
        <f t="shared" si="0"/>
        <v>#VALUE!</v>
      </c>
      <c r="F7" s="42" t="e">
        <f t="shared" si="0"/>
        <v>#VALUE!</v>
      </c>
      <c r="G7" s="42" t="e">
        <f t="shared" si="0"/>
        <v>#VALUE!</v>
      </c>
      <c r="H7" s="42" t="e">
        <f t="shared" si="0"/>
        <v>#VALUE!</v>
      </c>
      <c r="I7" s="42" t="e">
        <f t="shared" si="0"/>
        <v>#VALUE!</v>
      </c>
      <c r="J7" s="42" t="e">
        <f t="shared" si="0"/>
        <v>#VALUE!</v>
      </c>
      <c r="K7" s="42" t="e">
        <f t="shared" si="0"/>
        <v>#VALUE!</v>
      </c>
      <c r="L7" s="42" t="e">
        <f t="shared" si="0"/>
        <v>#VALUE!</v>
      </c>
      <c r="M7" s="42">
        <f t="shared" si="0"/>
        <v>0</v>
      </c>
      <c r="N7" s="42">
        <f t="shared" si="0"/>
        <v>0</v>
      </c>
      <c r="O7" s="42" t="e">
        <f t="shared" si="0"/>
        <v>#VALUE!</v>
      </c>
      <c r="Q7" s="23"/>
      <c r="R7" s="23"/>
      <c r="S7" s="23"/>
      <c r="T7" s="23"/>
      <c r="U7" s="23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23"/>
      <c r="AG7" s="23"/>
      <c r="AI7" s="57"/>
      <c r="AJ7" s="56"/>
      <c r="AK7" s="56"/>
      <c r="AL7" s="58"/>
      <c r="AM7" s="59"/>
      <c r="AN7" s="56"/>
      <c r="AQ7" s="14"/>
      <c r="AR7" s="14"/>
      <c r="AS7" s="14"/>
      <c r="AT7" s="14"/>
      <c r="AU7" s="14"/>
      <c r="AV7" s="14"/>
      <c r="AW7" s="14"/>
      <c r="AX7" s="14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23"/>
    </row>
    <row r="8" spans="16:89" ht="13.5">
      <c r="P8" s="23"/>
      <c r="Q8" s="23"/>
      <c r="R8" s="26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I8" s="60"/>
      <c r="AJ8" s="56"/>
      <c r="AK8" s="56"/>
      <c r="AL8" s="56"/>
      <c r="AM8" s="56"/>
      <c r="AN8" s="56"/>
      <c r="AQ8" s="14"/>
      <c r="AR8" s="14"/>
      <c r="AS8" s="14"/>
      <c r="AT8" s="14"/>
      <c r="AU8" s="14"/>
      <c r="AV8" s="14"/>
      <c r="AW8" s="14"/>
      <c r="AX8" s="14"/>
      <c r="AY8" s="16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16"/>
      <c r="CG8" s="16"/>
      <c r="CH8" s="16"/>
      <c r="CI8" s="16"/>
      <c r="CJ8" s="16"/>
      <c r="CK8" s="23"/>
    </row>
    <row r="9" spans="2:89" ht="13.5">
      <c r="B9" s="16"/>
      <c r="C9"/>
      <c r="D9"/>
      <c r="E9"/>
      <c r="F9"/>
      <c r="G9"/>
      <c r="H9"/>
      <c r="I9"/>
      <c r="J9"/>
      <c r="K9"/>
      <c r="L9"/>
      <c r="M9"/>
      <c r="N9"/>
      <c r="O9"/>
      <c r="P9"/>
      <c r="Q9" s="23"/>
      <c r="R9" s="152"/>
      <c r="S9" s="15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I9" s="60"/>
      <c r="AJ9" s="56"/>
      <c r="AK9" s="63"/>
      <c r="AL9" s="56"/>
      <c r="AM9" s="56"/>
      <c r="AN9" s="56"/>
      <c r="AQ9" s="14"/>
      <c r="AR9" s="14"/>
      <c r="AS9" s="14"/>
      <c r="AT9" s="14"/>
      <c r="AU9" s="14"/>
      <c r="AV9" s="14"/>
      <c r="AW9" s="14"/>
      <c r="AX9" s="14"/>
      <c r="AY9" s="1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23"/>
    </row>
    <row r="10" spans="2:89" ht="15">
      <c r="B10" s="64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23"/>
      <c r="R10" s="68"/>
      <c r="S10" s="68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I10" s="56"/>
      <c r="AJ10" s="56"/>
      <c r="AK10" s="56"/>
      <c r="AL10" s="56"/>
      <c r="AM10" s="56"/>
      <c r="AN10" s="56"/>
      <c r="AQ10" s="14"/>
      <c r="AR10" s="14"/>
      <c r="AS10" s="14"/>
      <c r="AT10" s="14"/>
      <c r="AU10" s="14"/>
      <c r="AV10" s="14"/>
      <c r="AW10" s="14"/>
      <c r="AX10" s="14"/>
      <c r="AY10" s="1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16"/>
      <c r="BW10" s="16"/>
      <c r="BX10" s="23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23"/>
    </row>
    <row r="11" spans="2:89" ht="13.5">
      <c r="B11" s="65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23"/>
      <c r="R11" s="68"/>
      <c r="S11" s="6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I11" s="56"/>
      <c r="AJ11" s="56"/>
      <c r="AK11" s="56"/>
      <c r="AL11" s="56"/>
      <c r="AM11" s="56"/>
      <c r="AN11" s="56"/>
      <c r="AQ11" s="14"/>
      <c r="AR11" s="14"/>
      <c r="AS11" s="14"/>
      <c r="AT11" s="14"/>
      <c r="AU11" s="14"/>
      <c r="AV11" s="14"/>
      <c r="AW11" s="14"/>
      <c r="AX11" s="14"/>
      <c r="AY11" s="1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16"/>
      <c r="BW11" s="16"/>
      <c r="BX11" s="23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23"/>
    </row>
    <row r="12" spans="2:89" ht="13.5">
      <c r="B12" s="2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23"/>
      <c r="R12" s="68"/>
      <c r="S12" s="6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Q12" s="14"/>
      <c r="AR12" s="14"/>
      <c r="AS12" s="14"/>
      <c r="AT12" s="14"/>
      <c r="AU12" s="14"/>
      <c r="AV12" s="14"/>
      <c r="AW12" s="14"/>
      <c r="AX12" s="14"/>
      <c r="AY12" s="1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16"/>
      <c r="BW12" s="16"/>
      <c r="BX12" s="23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23"/>
    </row>
    <row r="13" spans="2:89" ht="13.5">
      <c r="B13" s="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23"/>
      <c r="R13" s="68"/>
      <c r="S13" s="68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Q13" s="14"/>
      <c r="AR13" s="14"/>
      <c r="AS13" s="14"/>
      <c r="AT13" s="14"/>
      <c r="AU13" s="14"/>
      <c r="AV13" s="14"/>
      <c r="AW13" s="14"/>
      <c r="AX13" s="14"/>
      <c r="AY13" s="1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16"/>
      <c r="BW13" s="16"/>
      <c r="BX13" s="23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23"/>
    </row>
    <row r="14" spans="2:89" ht="13.5">
      <c r="B14" s="66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23"/>
      <c r="R14" s="68"/>
      <c r="S14" s="6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Q14" s="14"/>
      <c r="AR14" s="14"/>
      <c r="AS14" s="14"/>
      <c r="AT14" s="14"/>
      <c r="AU14" s="14"/>
      <c r="AV14" s="14"/>
      <c r="AW14" s="14"/>
      <c r="AX14" s="14"/>
      <c r="AY14" s="1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16"/>
      <c r="BW14" s="16"/>
      <c r="BX14" s="23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23"/>
    </row>
    <row r="15" spans="1:89" ht="13.5">
      <c r="A15" s="61" t="s">
        <v>12</v>
      </c>
      <c r="B15" s="62" t="s">
        <v>13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23"/>
      <c r="R15" s="68"/>
      <c r="S15" s="6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Y15" s="23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16"/>
      <c r="BW15" s="16"/>
      <c r="BX15" s="23"/>
      <c r="BY15" s="16"/>
      <c r="BZ15" s="16"/>
      <c r="CA15" s="16"/>
      <c r="CB15" s="16"/>
      <c r="CC15" s="16"/>
      <c r="CD15" s="16"/>
      <c r="CE15" s="16"/>
      <c r="CF15" s="23"/>
      <c r="CG15" s="16"/>
      <c r="CH15" s="16"/>
      <c r="CI15" s="16"/>
      <c r="CJ15" s="16"/>
      <c r="CK15" s="23"/>
    </row>
    <row r="16" spans="1:89" ht="13.5">
      <c r="A16" s="18">
        <v>1</v>
      </c>
      <c r="B16" s="10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6"/>
      <c r="R16" s="68"/>
      <c r="S16" s="6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Y16" s="23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16"/>
      <c r="BW16" s="16"/>
      <c r="BX16" s="23"/>
      <c r="BY16" s="16"/>
      <c r="BZ16" s="16"/>
      <c r="CA16" s="16"/>
      <c r="CB16" s="16"/>
      <c r="CC16" s="16"/>
      <c r="CD16" s="16"/>
      <c r="CE16" s="16"/>
      <c r="CF16" s="23"/>
      <c r="CG16" s="16"/>
      <c r="CH16" s="16"/>
      <c r="CI16" s="16"/>
      <c r="CJ16" s="16"/>
      <c r="CK16" s="23"/>
    </row>
    <row r="17" spans="1:89" ht="13.5">
      <c r="A17" s="18">
        <v>2</v>
      </c>
      <c r="B17" s="46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3"/>
      <c r="R17" s="68"/>
      <c r="S17" s="6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Y17" s="23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16"/>
      <c r="BW17" s="16"/>
      <c r="BX17" s="23"/>
      <c r="BY17" s="16"/>
      <c r="BZ17" s="16"/>
      <c r="CA17" s="16"/>
      <c r="CB17" s="16"/>
      <c r="CC17" s="16"/>
      <c r="CD17" s="16"/>
      <c r="CE17" s="16"/>
      <c r="CF17" s="23"/>
      <c r="CG17" s="16"/>
      <c r="CH17" s="16"/>
      <c r="CI17" s="16"/>
      <c r="CJ17" s="16"/>
      <c r="CK17" s="23"/>
    </row>
    <row r="18" spans="1:89" ht="13.5">
      <c r="A18" s="18">
        <v>3</v>
      </c>
      <c r="B18" s="46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16"/>
      <c r="R18" s="68"/>
      <c r="S18" s="6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Y18" s="23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16"/>
      <c r="BW18" s="16"/>
      <c r="BX18" s="23"/>
      <c r="BY18" s="16"/>
      <c r="BZ18" s="16"/>
      <c r="CA18" s="16"/>
      <c r="CB18" s="16"/>
      <c r="CC18" s="16"/>
      <c r="CD18" s="16"/>
      <c r="CE18" s="16"/>
      <c r="CF18" s="23"/>
      <c r="CG18" s="16"/>
      <c r="CH18" s="16"/>
      <c r="CI18" s="16"/>
      <c r="CJ18" s="16"/>
      <c r="CK18" s="23"/>
    </row>
    <row r="19" spans="1:89" ht="13.5">
      <c r="A19" s="18">
        <v>4</v>
      </c>
      <c r="B19" s="46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16"/>
      <c r="R19" s="68"/>
      <c r="S19" s="6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Y19" s="23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16"/>
      <c r="BW19" s="16"/>
      <c r="BX19" s="23"/>
      <c r="BY19" s="16"/>
      <c r="BZ19" s="16"/>
      <c r="CA19" s="16"/>
      <c r="CB19" s="16"/>
      <c r="CC19" s="16"/>
      <c r="CD19" s="16"/>
      <c r="CE19" s="16"/>
      <c r="CF19" s="23"/>
      <c r="CG19" s="16"/>
      <c r="CH19" s="16"/>
      <c r="CI19" s="16"/>
      <c r="CJ19" s="16"/>
      <c r="CK19" s="23"/>
    </row>
    <row r="20" spans="1:89" ht="13.5">
      <c r="A20" s="18">
        <v>5</v>
      </c>
      <c r="B20" s="46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6"/>
      <c r="R20" s="68"/>
      <c r="S20" s="6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Y20" s="23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16"/>
      <c r="BW20" s="16"/>
      <c r="BX20" s="23"/>
      <c r="BY20" s="16"/>
      <c r="BZ20" s="16"/>
      <c r="CA20" s="16"/>
      <c r="CB20" s="16"/>
      <c r="CC20" s="16"/>
      <c r="CD20" s="16"/>
      <c r="CE20" s="16"/>
      <c r="CF20" s="23"/>
      <c r="CG20" s="16"/>
      <c r="CH20" s="16"/>
      <c r="CI20" s="16"/>
      <c r="CJ20" s="16"/>
      <c r="CK20" s="23"/>
    </row>
    <row r="21" spans="1:89" ht="13.5">
      <c r="A21" s="18">
        <v>6</v>
      </c>
      <c r="B21" s="46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16"/>
      <c r="R21" s="68"/>
      <c r="S21" s="68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Y21" s="23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67"/>
      <c r="BN21" s="56"/>
      <c r="BO21" s="56"/>
      <c r="BP21" s="56"/>
      <c r="BQ21" s="56"/>
      <c r="BR21" s="56"/>
      <c r="BS21" s="56"/>
      <c r="BT21" s="56"/>
      <c r="BU21" s="56"/>
      <c r="BV21" s="16"/>
      <c r="BW21" s="16"/>
      <c r="BX21" s="23"/>
      <c r="BY21" s="16"/>
      <c r="BZ21" s="16"/>
      <c r="CA21" s="16"/>
      <c r="CB21" s="16"/>
      <c r="CC21" s="16"/>
      <c r="CD21" s="16"/>
      <c r="CE21" s="16"/>
      <c r="CF21" s="23"/>
      <c r="CG21" s="16"/>
      <c r="CH21" s="16"/>
      <c r="CI21" s="16"/>
      <c r="CJ21" s="16"/>
      <c r="CK21" s="23"/>
    </row>
    <row r="22" spans="1:89" ht="13.5">
      <c r="A22" s="18">
        <v>7</v>
      </c>
      <c r="B22" s="46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6"/>
      <c r="R22" s="68"/>
      <c r="S22" s="6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Y22" s="23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16"/>
      <c r="BW22" s="16"/>
      <c r="BX22" s="23"/>
      <c r="BY22" s="16"/>
      <c r="BZ22" s="16"/>
      <c r="CA22" s="16"/>
      <c r="CB22" s="16"/>
      <c r="CC22" s="16"/>
      <c r="CD22" s="16"/>
      <c r="CE22" s="16"/>
      <c r="CF22" s="23"/>
      <c r="CG22" s="16"/>
      <c r="CH22" s="16"/>
      <c r="CI22" s="16"/>
      <c r="CJ22" s="16"/>
      <c r="CK22" s="23"/>
    </row>
    <row r="23" spans="1:89" ht="13.5">
      <c r="A23" s="18">
        <v>8</v>
      </c>
      <c r="B23" s="46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6"/>
      <c r="R23" s="68"/>
      <c r="S23" s="6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Y23" s="23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16"/>
      <c r="BW23" s="16"/>
      <c r="BX23" s="23"/>
      <c r="BY23" s="16"/>
      <c r="BZ23" s="16"/>
      <c r="CA23" s="16"/>
      <c r="CB23" s="16"/>
      <c r="CC23" s="16"/>
      <c r="CD23" s="16"/>
      <c r="CE23" s="16"/>
      <c r="CF23" s="23"/>
      <c r="CG23" s="16"/>
      <c r="CH23" s="16"/>
      <c r="CI23" s="16"/>
      <c r="CJ23" s="16"/>
      <c r="CK23" s="23"/>
    </row>
    <row r="24" spans="1:89" ht="13.5">
      <c r="A24" s="18">
        <v>9</v>
      </c>
      <c r="B24" s="46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6"/>
      <c r="R24" s="68"/>
      <c r="S24" s="6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Y24" s="23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56"/>
      <c r="BU24" s="56"/>
      <c r="BV24" s="16"/>
      <c r="BW24" s="16"/>
      <c r="BX24" s="23"/>
      <c r="BY24" s="16"/>
      <c r="BZ24" s="16"/>
      <c r="CA24" s="16"/>
      <c r="CB24" s="16"/>
      <c r="CC24" s="16"/>
      <c r="CD24" s="16"/>
      <c r="CE24" s="16"/>
      <c r="CF24" s="23"/>
      <c r="CG24" s="16"/>
      <c r="CH24" s="16"/>
      <c r="CI24" s="16"/>
      <c r="CJ24" s="16"/>
      <c r="CK24" s="23"/>
    </row>
    <row r="25" spans="1:89" ht="13.5">
      <c r="A25" s="18">
        <v>10</v>
      </c>
      <c r="B25" s="46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6"/>
      <c r="R25" s="68"/>
      <c r="S25" s="6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Y25" s="23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69"/>
      <c r="BK25" s="69"/>
      <c r="BL25" s="69"/>
      <c r="BM25" s="69"/>
      <c r="BN25" s="70"/>
      <c r="BO25" s="69"/>
      <c r="BP25" s="69"/>
      <c r="BQ25" s="70"/>
      <c r="BR25" s="69"/>
      <c r="BS25" s="69"/>
      <c r="BT25" s="56"/>
      <c r="BU25" s="56"/>
      <c r="BV25" s="16"/>
      <c r="BW25" s="16"/>
      <c r="BX25" s="23"/>
      <c r="BY25" s="16"/>
      <c r="BZ25" s="16"/>
      <c r="CA25" s="16"/>
      <c r="CB25" s="16"/>
      <c r="CC25" s="16"/>
      <c r="CD25" s="16"/>
      <c r="CE25" s="16"/>
      <c r="CF25" s="23"/>
      <c r="CG25" s="16"/>
      <c r="CH25" s="16"/>
      <c r="CI25" s="16"/>
      <c r="CJ25" s="16"/>
      <c r="CK25" s="23"/>
    </row>
    <row r="26" spans="1:89" ht="13.5">
      <c r="A26" s="18">
        <v>11</v>
      </c>
      <c r="B26" s="46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6"/>
      <c r="R26" s="68"/>
      <c r="S26" s="6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Y26" s="23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16"/>
      <c r="BW26" s="16"/>
      <c r="BX26" s="23"/>
      <c r="BY26" s="16"/>
      <c r="BZ26" s="16"/>
      <c r="CA26" s="16"/>
      <c r="CB26" s="16"/>
      <c r="CC26" s="16"/>
      <c r="CD26" s="16"/>
      <c r="CE26" s="16"/>
      <c r="CF26" s="23"/>
      <c r="CG26" s="16"/>
      <c r="CH26" s="16"/>
      <c r="CI26" s="16"/>
      <c r="CJ26" s="16"/>
      <c r="CK26" s="23"/>
    </row>
    <row r="27" spans="1:89" ht="13.5">
      <c r="A27" s="18">
        <v>12</v>
      </c>
      <c r="B27" s="46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6"/>
      <c r="R27" s="68"/>
      <c r="S27" s="6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Y27" s="23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16"/>
      <c r="BW27" s="16"/>
      <c r="BX27" s="23"/>
      <c r="BY27" s="16"/>
      <c r="BZ27" s="16"/>
      <c r="CA27" s="16"/>
      <c r="CB27" s="16"/>
      <c r="CC27" s="16"/>
      <c r="CD27" s="16"/>
      <c r="CE27" s="16"/>
      <c r="CF27" s="23"/>
      <c r="CG27" s="16"/>
      <c r="CH27" s="16"/>
      <c r="CI27" s="16"/>
      <c r="CJ27" s="16"/>
      <c r="CK27" s="23"/>
    </row>
    <row r="28" spans="1:89" ht="13.5">
      <c r="A28" s="18">
        <v>13</v>
      </c>
      <c r="B28" s="46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6"/>
      <c r="R28" s="68"/>
      <c r="S28" s="6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Y28" s="23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16"/>
      <c r="BW28" s="16"/>
      <c r="BX28" s="23"/>
      <c r="BY28" s="16"/>
      <c r="BZ28" s="16"/>
      <c r="CA28" s="16"/>
      <c r="CB28" s="16"/>
      <c r="CC28" s="16"/>
      <c r="CD28" s="16"/>
      <c r="CE28" s="16"/>
      <c r="CF28" s="23"/>
      <c r="CG28" s="16"/>
      <c r="CH28" s="16"/>
      <c r="CI28" s="16"/>
      <c r="CJ28" s="16"/>
      <c r="CK28" s="23"/>
    </row>
    <row r="29" spans="1:89" ht="13.5">
      <c r="A29" s="18">
        <v>14</v>
      </c>
      <c r="B29" s="46">
        <f>'STQ-77'!B27</f>
        <v>0</v>
      </c>
      <c r="C29"/>
      <c r="D29" t="s">
        <v>14</v>
      </c>
      <c r="E29"/>
      <c r="F29"/>
      <c r="H29"/>
      <c r="I29"/>
      <c r="J29"/>
      <c r="K29"/>
      <c r="L29"/>
      <c r="M29"/>
      <c r="N29"/>
      <c r="O29"/>
      <c r="P29"/>
      <c r="Q29" s="16"/>
      <c r="R29" s="68"/>
      <c r="S29" s="68"/>
      <c r="T29" s="23"/>
      <c r="U29" s="23"/>
      <c r="V29" s="23"/>
      <c r="W29" s="23"/>
      <c r="X29" s="147"/>
      <c r="Y29" s="23"/>
      <c r="Z29" s="23"/>
      <c r="AA29" s="23"/>
      <c r="AB29" s="23"/>
      <c r="AC29" s="23"/>
      <c r="AD29" s="23"/>
      <c r="AE29" s="23"/>
      <c r="AF29" s="23"/>
      <c r="AG29" s="23"/>
      <c r="AY29" s="23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16"/>
      <c r="BW29" s="16"/>
      <c r="BX29" s="23"/>
      <c r="BY29" s="16"/>
      <c r="BZ29" s="16"/>
      <c r="CA29" s="16"/>
      <c r="CB29" s="16"/>
      <c r="CC29" s="16"/>
      <c r="CD29" s="16"/>
      <c r="CE29" s="16"/>
      <c r="CF29" s="23"/>
      <c r="CG29" s="16"/>
      <c r="CH29" s="16"/>
      <c r="CI29" s="16"/>
      <c r="CJ29" s="16"/>
      <c r="CK29" s="23"/>
    </row>
    <row r="30" spans="1:89" ht="13.5">
      <c r="A30" s="18">
        <v>15</v>
      </c>
      <c r="B30" s="46">
        <f>'STQ-77'!B28</f>
        <v>0</v>
      </c>
      <c r="C30"/>
      <c r="O30"/>
      <c r="P30"/>
      <c r="Q30" s="16"/>
      <c r="R30" s="68"/>
      <c r="S30" s="6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Y30" s="23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16"/>
      <c r="BW30" s="16"/>
      <c r="BX30" s="23"/>
      <c r="BY30" s="16"/>
      <c r="BZ30" s="16"/>
      <c r="CA30" s="16"/>
      <c r="CB30" s="16"/>
      <c r="CC30" s="16"/>
      <c r="CD30" s="16"/>
      <c r="CE30" s="16"/>
      <c r="CF30" s="23"/>
      <c r="CG30" s="16"/>
      <c r="CH30" s="16"/>
      <c r="CI30" s="16"/>
      <c r="CJ30" s="16"/>
      <c r="CK30" s="23"/>
    </row>
    <row r="31" spans="1:89" ht="13.5">
      <c r="A31" s="18">
        <v>16</v>
      </c>
      <c r="B31" s="46">
        <f>'STQ-77'!B29</f>
        <v>0</v>
      </c>
      <c r="C31"/>
      <c r="L31" s="72"/>
      <c r="N31" s="73" t="s">
        <v>15</v>
      </c>
      <c r="O31"/>
      <c r="P31"/>
      <c r="Q31" s="16"/>
      <c r="R31" s="68"/>
      <c r="S31" s="68"/>
      <c r="T31" s="23"/>
      <c r="U31" s="68"/>
      <c r="V31" s="68"/>
      <c r="W31" s="68"/>
      <c r="X31" s="23"/>
      <c r="Y31" s="23"/>
      <c r="Z31" s="23"/>
      <c r="AA31" s="149"/>
      <c r="AB31" s="23"/>
      <c r="AC31" s="23"/>
      <c r="AD31" s="23"/>
      <c r="AE31" s="23"/>
      <c r="AF31" s="23"/>
      <c r="AG31" s="23"/>
      <c r="AY31" s="23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16"/>
      <c r="BW31" s="16"/>
      <c r="BX31" s="23"/>
      <c r="BY31" s="16"/>
      <c r="BZ31" s="16"/>
      <c r="CA31" s="16"/>
      <c r="CB31" s="16"/>
      <c r="CC31" s="16"/>
      <c r="CD31" s="16"/>
      <c r="CE31" s="16"/>
      <c r="CF31" s="23"/>
      <c r="CG31" s="16"/>
      <c r="CH31" s="16"/>
      <c r="CI31" s="16"/>
      <c r="CJ31" s="16"/>
      <c r="CK31" s="23"/>
    </row>
    <row r="32" spans="1:89" ht="13.5">
      <c r="A32" s="18">
        <v>17</v>
      </c>
      <c r="B32" s="46">
        <f>'STQ-77'!B30</f>
        <v>0</v>
      </c>
      <c r="C32"/>
      <c r="D32" s="11" t="s">
        <v>48</v>
      </c>
      <c r="E32" s="11"/>
      <c r="F32" s="75" t="s">
        <v>16</v>
      </c>
      <c r="G32" s="11"/>
      <c r="H32" s="11"/>
      <c r="I32" s="74" t="e">
        <f>IF(C7&gt;18,"High",IF(C7&lt;14,"Low",""))</f>
        <v>#VALUE!</v>
      </c>
      <c r="J32"/>
      <c r="L32" s="72" t="e">
        <f>C7</f>
        <v>#VALUE!</v>
      </c>
      <c r="M32"/>
      <c r="N32" s="76" t="e">
        <f>IF(L32=MAX(L32:L43),F32," ")</f>
        <v>#VALUE!</v>
      </c>
      <c r="O32"/>
      <c r="P32"/>
      <c r="Q32" s="16"/>
      <c r="R32" s="68"/>
      <c r="S32" s="68"/>
      <c r="T32" s="23"/>
      <c r="U32" s="68"/>
      <c r="V32" s="68"/>
      <c r="W32" s="68"/>
      <c r="X32" s="23"/>
      <c r="Y32" s="23"/>
      <c r="Z32" s="23"/>
      <c r="AA32" s="149"/>
      <c r="AB32" s="23"/>
      <c r="AC32" s="23"/>
      <c r="AD32" s="23"/>
      <c r="AE32" s="23"/>
      <c r="AF32" s="23"/>
      <c r="AG32" s="23"/>
      <c r="AY32" s="23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68"/>
      <c r="BU32" s="68"/>
      <c r="BV32" s="16"/>
      <c r="BW32" s="16"/>
      <c r="BX32" s="23"/>
      <c r="BY32" s="16"/>
      <c r="BZ32" s="16"/>
      <c r="CA32" s="16"/>
      <c r="CB32" s="16"/>
      <c r="CC32" s="16"/>
      <c r="CD32" s="16"/>
      <c r="CE32" s="16"/>
      <c r="CF32" s="23"/>
      <c r="CG32" s="16"/>
      <c r="CH32" s="16"/>
      <c r="CI32" s="16"/>
      <c r="CJ32" s="16"/>
      <c r="CK32" s="23"/>
    </row>
    <row r="33" spans="1:89" ht="13.5">
      <c r="A33" s="18">
        <v>18</v>
      </c>
      <c r="B33" s="46">
        <f>'STQ-77'!B31</f>
        <v>0</v>
      </c>
      <c r="C33"/>
      <c r="D33" s="11" t="s">
        <v>49</v>
      </c>
      <c r="E33" s="11"/>
      <c r="F33" s="75" t="s">
        <v>0</v>
      </c>
      <c r="G33" s="11"/>
      <c r="H33" s="11"/>
      <c r="I33" s="74" t="str">
        <f>IF(D7&gt;18,"High",IF(D7&lt;14,"Low",""))</f>
        <v>Low</v>
      </c>
      <c r="J33"/>
      <c r="L33" s="72">
        <f>D7</f>
        <v>0</v>
      </c>
      <c r="M33"/>
      <c r="N33" s="77" t="e">
        <f>IF(L33=MAX(L32:L43),F33," ")</f>
        <v>#VALUE!</v>
      </c>
      <c r="O33"/>
      <c r="P33"/>
      <c r="Q33" s="16"/>
      <c r="R33" s="68"/>
      <c r="S33" s="68"/>
      <c r="T33" s="23"/>
      <c r="U33" s="68"/>
      <c r="V33" s="68"/>
      <c r="W33" s="23"/>
      <c r="X33" s="23"/>
      <c r="Y33" s="23"/>
      <c r="Z33" s="23"/>
      <c r="AA33" s="149"/>
      <c r="AB33" s="23"/>
      <c r="AC33" s="23"/>
      <c r="AD33" s="23"/>
      <c r="AE33" s="23"/>
      <c r="AF33" s="23"/>
      <c r="AG33" s="23"/>
      <c r="AY33" s="23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69"/>
      <c r="BU33" s="69"/>
      <c r="BV33" s="16"/>
      <c r="BW33" s="16"/>
      <c r="BX33" s="23"/>
      <c r="BY33" s="16"/>
      <c r="BZ33" s="16"/>
      <c r="CA33" s="16"/>
      <c r="CB33" s="16"/>
      <c r="CC33" s="16"/>
      <c r="CD33" s="16"/>
      <c r="CE33" s="16"/>
      <c r="CF33" s="23"/>
      <c r="CG33" s="16"/>
      <c r="CH33" s="16"/>
      <c r="CI33" s="16"/>
      <c r="CJ33" s="16"/>
      <c r="CK33" s="23"/>
    </row>
    <row r="34" spans="1:89" ht="13.5">
      <c r="A34" s="18">
        <v>19</v>
      </c>
      <c r="B34" s="46">
        <f>'STQ-77'!B32</f>
        <v>0</v>
      </c>
      <c r="C34"/>
      <c r="D34" s="11" t="s">
        <v>50</v>
      </c>
      <c r="E34" s="11"/>
      <c r="F34" s="75" t="s">
        <v>61</v>
      </c>
      <c r="G34" s="11"/>
      <c r="H34" s="11"/>
      <c r="I34" s="74" t="e">
        <f>IF(E7&gt;18,"High",IF(E7&lt;14,"Low",""))</f>
        <v>#VALUE!</v>
      </c>
      <c r="J34"/>
      <c r="L34" s="72" t="e">
        <f>E7</f>
        <v>#VALUE!</v>
      </c>
      <c r="M34"/>
      <c r="N34" s="77" t="e">
        <f>IF(L34=MAX(L32:L43),F34," ")</f>
        <v>#VALUE!</v>
      </c>
      <c r="O34"/>
      <c r="P34"/>
      <c r="Q34" s="16"/>
      <c r="R34" s="68"/>
      <c r="S34" s="68"/>
      <c r="T34" s="23"/>
      <c r="U34" s="68"/>
      <c r="V34" s="68"/>
      <c r="W34" s="23"/>
      <c r="X34" s="23"/>
      <c r="Y34" s="23"/>
      <c r="Z34" s="23"/>
      <c r="AA34" s="149"/>
      <c r="AB34" s="23"/>
      <c r="AC34" s="23"/>
      <c r="AD34" s="68"/>
      <c r="AE34" s="68"/>
      <c r="AF34" s="23"/>
      <c r="AG34" s="23"/>
      <c r="AY34" s="23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16"/>
      <c r="BW34" s="16"/>
      <c r="BX34" s="23"/>
      <c r="BY34" s="16"/>
      <c r="BZ34" s="16"/>
      <c r="CA34" s="16"/>
      <c r="CB34" s="16"/>
      <c r="CC34" s="16"/>
      <c r="CD34" s="16"/>
      <c r="CE34" s="16"/>
      <c r="CF34" s="23"/>
      <c r="CG34" s="16"/>
      <c r="CH34" s="16"/>
      <c r="CI34" s="16"/>
      <c r="CJ34" s="16"/>
      <c r="CK34" s="23"/>
    </row>
    <row r="35" spans="1:89" ht="13.5">
      <c r="A35" s="18">
        <v>20</v>
      </c>
      <c r="B35" s="46">
        <f>'STQ-77'!B33</f>
        <v>0</v>
      </c>
      <c r="C35"/>
      <c r="D35" s="11" t="s">
        <v>51</v>
      </c>
      <c r="E35" s="11"/>
      <c r="F35" s="75" t="s">
        <v>17</v>
      </c>
      <c r="G35" s="11"/>
      <c r="H35" s="11"/>
      <c r="I35" s="74" t="e">
        <f>IF(F7&gt;18,"High",IF(F7&lt;14,"Low",""))</f>
        <v>#VALUE!</v>
      </c>
      <c r="L35" s="72" t="e">
        <f>F7</f>
        <v>#VALUE!</v>
      </c>
      <c r="M35"/>
      <c r="N35" s="77" t="e">
        <f>IF(L35=MAX(L32:L43),F35," ")</f>
        <v>#VALUE!</v>
      </c>
      <c r="O35"/>
      <c r="P35"/>
      <c r="Q35" s="16"/>
      <c r="R35" s="68"/>
      <c r="S35" s="68"/>
      <c r="T35" s="23"/>
      <c r="U35" s="68"/>
      <c r="V35" s="68"/>
      <c r="W35" s="23"/>
      <c r="X35" s="23"/>
      <c r="Y35" s="23"/>
      <c r="Z35" s="68"/>
      <c r="AA35" s="149"/>
      <c r="AB35" s="148"/>
      <c r="AC35" s="23"/>
      <c r="AD35" s="68"/>
      <c r="AE35" s="68"/>
      <c r="AF35" s="23"/>
      <c r="AG35" s="23"/>
      <c r="AY35" s="23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16"/>
      <c r="BW35" s="16"/>
      <c r="BX35" s="23"/>
      <c r="BY35" s="16"/>
      <c r="BZ35" s="16"/>
      <c r="CA35" s="16"/>
      <c r="CB35" s="16"/>
      <c r="CC35" s="16"/>
      <c r="CD35" s="16"/>
      <c r="CE35" s="16"/>
      <c r="CF35" s="23"/>
      <c r="CG35" s="16"/>
      <c r="CH35" s="16"/>
      <c r="CI35" s="16"/>
      <c r="CJ35" s="16"/>
      <c r="CK35" s="23"/>
    </row>
    <row r="36" spans="1:89" ht="13.5">
      <c r="A36" s="18">
        <v>21</v>
      </c>
      <c r="B36" s="46">
        <f>'STQ-77'!B34</f>
        <v>0</v>
      </c>
      <c r="C36"/>
      <c r="D36" s="11" t="s">
        <v>52</v>
      </c>
      <c r="E36" s="11"/>
      <c r="F36" s="75" t="s">
        <v>62</v>
      </c>
      <c r="G36" s="11"/>
      <c r="H36" s="11"/>
      <c r="I36" s="74" t="e">
        <f>IF(G7&gt;18,"High",IF(G7&lt;14,"Low",""))</f>
        <v>#VALUE!</v>
      </c>
      <c r="J36"/>
      <c r="L36" s="72" t="e">
        <f>G7</f>
        <v>#VALUE!</v>
      </c>
      <c r="M36"/>
      <c r="N36" s="77" t="e">
        <f>IF(L36=MAX(L32:L43),F36," ")</f>
        <v>#VALUE!</v>
      </c>
      <c r="O36"/>
      <c r="P36"/>
      <c r="Q36" s="16"/>
      <c r="R36" s="68"/>
      <c r="S36" s="68"/>
      <c r="T36" s="23"/>
      <c r="U36" s="68"/>
      <c r="V36" s="68"/>
      <c r="W36" s="23"/>
      <c r="X36" s="23"/>
      <c r="Y36" s="23"/>
      <c r="Z36" s="68"/>
      <c r="AA36" s="149"/>
      <c r="AB36" s="68"/>
      <c r="AC36" s="23"/>
      <c r="AD36" s="68"/>
      <c r="AE36" s="68"/>
      <c r="AF36" s="23"/>
      <c r="AG36" s="23"/>
      <c r="AY36" s="23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16"/>
      <c r="BW36" s="16"/>
      <c r="BX36" s="23"/>
      <c r="BY36" s="16"/>
      <c r="BZ36" s="16"/>
      <c r="CA36" s="16"/>
      <c r="CB36" s="16"/>
      <c r="CC36" s="16"/>
      <c r="CD36" s="16"/>
      <c r="CE36" s="16"/>
      <c r="CF36" s="23"/>
      <c r="CG36" s="16"/>
      <c r="CH36" s="16"/>
      <c r="CI36" s="16"/>
      <c r="CJ36" s="16"/>
      <c r="CK36" s="23"/>
    </row>
    <row r="37" spans="1:89" ht="13.5">
      <c r="A37" s="18">
        <v>22</v>
      </c>
      <c r="B37" s="46">
        <f>'STQ-77'!B35</f>
        <v>0</v>
      </c>
      <c r="C37"/>
      <c r="D37" s="11" t="s">
        <v>53</v>
      </c>
      <c r="E37" s="11"/>
      <c r="F37" s="75" t="s">
        <v>63</v>
      </c>
      <c r="G37" s="11"/>
      <c r="H37" s="11"/>
      <c r="I37" s="74" t="e">
        <f>IF(H7&gt;18,"High",IF(H7&lt;14,"Low",""))</f>
        <v>#VALUE!</v>
      </c>
      <c r="J37"/>
      <c r="L37" s="72" t="e">
        <f>H7</f>
        <v>#VALUE!</v>
      </c>
      <c r="M37"/>
      <c r="N37" s="77" t="e">
        <f>IF(L37=MAX(L32:L43),F37," ")</f>
        <v>#VALUE!</v>
      </c>
      <c r="O37"/>
      <c r="P37"/>
      <c r="Q37" s="16"/>
      <c r="R37" s="68"/>
      <c r="S37" s="68"/>
      <c r="T37" s="23"/>
      <c r="U37" s="68"/>
      <c r="V37" s="68"/>
      <c r="W37" s="23"/>
      <c r="X37" s="23"/>
      <c r="Y37" s="23"/>
      <c r="Z37" s="68"/>
      <c r="AA37" s="149"/>
      <c r="AB37" s="68"/>
      <c r="AC37" s="23"/>
      <c r="AD37" s="68"/>
      <c r="AE37" s="68"/>
      <c r="AF37" s="23"/>
      <c r="AG37" s="23"/>
      <c r="AY37" s="23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16"/>
      <c r="BW37" s="16"/>
      <c r="BX37" s="23"/>
      <c r="BY37" s="16"/>
      <c r="BZ37" s="16"/>
      <c r="CA37" s="16"/>
      <c r="CB37" s="16"/>
      <c r="CC37" s="16"/>
      <c r="CD37" s="16"/>
      <c r="CE37" s="16"/>
      <c r="CF37" s="23"/>
      <c r="CG37" s="16"/>
      <c r="CH37" s="16"/>
      <c r="CI37" s="16"/>
      <c r="CJ37" s="16"/>
      <c r="CK37" s="23"/>
    </row>
    <row r="38" spans="1:89" ht="13.5">
      <c r="A38" s="18">
        <v>23</v>
      </c>
      <c r="B38" s="46">
        <f>'STQ-77'!B36</f>
        <v>0</v>
      </c>
      <c r="C38"/>
      <c r="D38" s="11" t="s">
        <v>54</v>
      </c>
      <c r="E38" s="11"/>
      <c r="F38" s="75" t="s">
        <v>18</v>
      </c>
      <c r="G38" s="11"/>
      <c r="H38" s="11"/>
      <c r="I38" s="74" t="e">
        <f>IF(I7&gt;18,"High",IF(I7&lt;14,"Low",""))</f>
        <v>#VALUE!</v>
      </c>
      <c r="J38"/>
      <c r="L38" s="72" t="e">
        <f>I7</f>
        <v>#VALUE!</v>
      </c>
      <c r="M38"/>
      <c r="N38" s="77" t="e">
        <f>IF(L38=MAX(L32:L43),F38," ")</f>
        <v>#VALUE!</v>
      </c>
      <c r="O38"/>
      <c r="P38"/>
      <c r="Q38" s="16"/>
      <c r="R38" s="68"/>
      <c r="S38" s="68"/>
      <c r="T38" s="23"/>
      <c r="U38" s="68"/>
      <c r="V38" s="68"/>
      <c r="W38" s="23"/>
      <c r="X38" s="23"/>
      <c r="Y38" s="23"/>
      <c r="Z38" s="68"/>
      <c r="AA38" s="149"/>
      <c r="AB38" s="68"/>
      <c r="AC38" s="23"/>
      <c r="AD38" s="23"/>
      <c r="AE38" s="23"/>
      <c r="AF38" s="23"/>
      <c r="AG38" s="23"/>
      <c r="AY38" s="23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16"/>
      <c r="BW38" s="16"/>
      <c r="BX38" s="23"/>
      <c r="BY38" s="16"/>
      <c r="BZ38" s="16"/>
      <c r="CA38" s="16"/>
      <c r="CB38" s="16"/>
      <c r="CC38" s="16"/>
      <c r="CD38" s="16"/>
      <c r="CE38" s="16"/>
      <c r="CF38" s="23"/>
      <c r="CG38" s="16"/>
      <c r="CH38" s="16"/>
      <c r="CI38" s="16"/>
      <c r="CJ38" s="16"/>
      <c r="CK38" s="23"/>
    </row>
    <row r="39" spans="1:89" ht="13.5">
      <c r="A39" s="18">
        <v>24</v>
      </c>
      <c r="B39" s="46">
        <f>'STQ-77'!B37</f>
        <v>0</v>
      </c>
      <c r="C39"/>
      <c r="D39" s="11" t="s">
        <v>55</v>
      </c>
      <c r="E39" s="11"/>
      <c r="F39" s="75" t="s">
        <v>64</v>
      </c>
      <c r="G39" s="11"/>
      <c r="H39" s="11"/>
      <c r="I39" s="74" t="e">
        <f>IF(J7&gt;18,"High",IF(J7&lt;14,"Low",""))</f>
        <v>#VALUE!</v>
      </c>
      <c r="J39"/>
      <c r="L39" s="72" t="e">
        <f>J7</f>
        <v>#VALUE!</v>
      </c>
      <c r="M39"/>
      <c r="N39" s="77" t="e">
        <f>IF(L39=MAX(L32:L43),F39," ")</f>
        <v>#VALUE!</v>
      </c>
      <c r="O39"/>
      <c r="P39"/>
      <c r="Q39" s="16"/>
      <c r="R39" s="68"/>
      <c r="S39" s="68"/>
      <c r="T39" s="23"/>
      <c r="U39" s="68"/>
      <c r="V39" s="68"/>
      <c r="W39" s="23"/>
      <c r="X39" s="23"/>
      <c r="Y39" s="23"/>
      <c r="Z39" s="23"/>
      <c r="AA39" s="149"/>
      <c r="AB39" s="23"/>
      <c r="AC39" s="23"/>
      <c r="AD39" s="68"/>
      <c r="AE39" s="68"/>
      <c r="AF39" s="23"/>
      <c r="AG39" s="23"/>
      <c r="AY39" s="23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16"/>
      <c r="BW39" s="16"/>
      <c r="BX39" s="23"/>
      <c r="BY39" s="16"/>
      <c r="BZ39" s="16"/>
      <c r="CA39" s="16"/>
      <c r="CB39" s="16"/>
      <c r="CC39" s="16"/>
      <c r="CD39" s="16"/>
      <c r="CE39" s="16"/>
      <c r="CF39" s="23"/>
      <c r="CG39" s="16"/>
      <c r="CH39" s="16"/>
      <c r="CI39" s="16"/>
      <c r="CJ39" s="16"/>
      <c r="CK39" s="23"/>
    </row>
    <row r="40" spans="1:89" ht="13.5">
      <c r="A40" s="18">
        <v>25</v>
      </c>
      <c r="B40" s="46">
        <f>'STQ-77'!B38</f>
        <v>0</v>
      </c>
      <c r="C40"/>
      <c r="D40" s="11" t="s">
        <v>56</v>
      </c>
      <c r="E40" s="11"/>
      <c r="F40" s="75" t="s">
        <v>19</v>
      </c>
      <c r="G40" s="11"/>
      <c r="H40" s="11"/>
      <c r="I40" s="74" t="e">
        <f>IF(K7&gt;18,"High",IF(K7&lt;14,"Low",""))</f>
        <v>#VALUE!</v>
      </c>
      <c r="J40"/>
      <c r="L40" s="72" t="e">
        <f>K7</f>
        <v>#VALUE!</v>
      </c>
      <c r="M40"/>
      <c r="N40" s="77" t="e">
        <f>IF(L40=MAX(L32:L43),F40," ")</f>
        <v>#VALUE!</v>
      </c>
      <c r="O40"/>
      <c r="P40"/>
      <c r="Q40" s="16"/>
      <c r="R40" s="68"/>
      <c r="S40" s="6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68"/>
      <c r="AE40" s="68"/>
      <c r="AF40" s="23"/>
      <c r="AG40" s="23"/>
      <c r="AY40" s="23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16"/>
      <c r="BW40" s="16"/>
      <c r="BX40" s="23"/>
      <c r="BY40" s="16"/>
      <c r="BZ40" s="16"/>
      <c r="CA40" s="16"/>
      <c r="CB40" s="16"/>
      <c r="CC40" s="16"/>
      <c r="CD40" s="16"/>
      <c r="CE40" s="16"/>
      <c r="CF40" s="23"/>
      <c r="CG40" s="16"/>
      <c r="CH40" s="16"/>
      <c r="CI40" s="16"/>
      <c r="CJ40" s="16"/>
      <c r="CK40" s="23"/>
    </row>
    <row r="41" spans="1:89" ht="13.5">
      <c r="A41" s="18">
        <v>26</v>
      </c>
      <c r="B41" s="46">
        <f>'STQ-77'!B39</f>
        <v>0</v>
      </c>
      <c r="C41"/>
      <c r="D41" s="11" t="s">
        <v>57</v>
      </c>
      <c r="E41" s="11"/>
      <c r="F41" s="75" t="s">
        <v>65</v>
      </c>
      <c r="G41" s="11"/>
      <c r="H41" s="11"/>
      <c r="I41" s="74" t="e">
        <f>IF(L7&gt;18,"High",IF(L7&lt;14,"Low",""))</f>
        <v>#VALUE!</v>
      </c>
      <c r="J41"/>
      <c r="L41" s="72" t="e">
        <f>L7</f>
        <v>#VALUE!</v>
      </c>
      <c r="M41"/>
      <c r="N41" s="77" t="e">
        <f>IF(L41=MAX(L32:L43),F41," ")</f>
        <v>#VALUE!</v>
      </c>
      <c r="O41"/>
      <c r="P41"/>
      <c r="Q41" s="16"/>
      <c r="R41" s="68"/>
      <c r="S41" s="6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Y41" s="23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16"/>
      <c r="BW41" s="16"/>
      <c r="BX41" s="23"/>
      <c r="BY41" s="16"/>
      <c r="BZ41" s="16"/>
      <c r="CA41" s="16"/>
      <c r="CB41" s="16"/>
      <c r="CC41" s="16"/>
      <c r="CD41" s="16"/>
      <c r="CE41" s="16"/>
      <c r="CF41" s="23"/>
      <c r="CG41" s="16"/>
      <c r="CH41" s="16"/>
      <c r="CI41" s="16"/>
      <c r="CJ41" s="16"/>
      <c r="CK41" s="23"/>
    </row>
    <row r="42" spans="1:89" ht="13.5">
      <c r="A42" s="18">
        <v>27</v>
      </c>
      <c r="B42" s="46">
        <f>'STQ-77'!B40</f>
        <v>0</v>
      </c>
      <c r="C42"/>
      <c r="D42" s="11" t="s">
        <v>58</v>
      </c>
      <c r="E42" s="11"/>
      <c r="F42" s="75" t="s">
        <v>66</v>
      </c>
      <c r="G42" s="11"/>
      <c r="H42" s="11"/>
      <c r="I42" s="74" t="str">
        <f>IF(M7&gt;18,"High",IF(M7&lt;14,"Low",""))</f>
        <v>Low</v>
      </c>
      <c r="J42"/>
      <c r="L42" s="72">
        <f>M7</f>
        <v>0</v>
      </c>
      <c r="M42"/>
      <c r="N42" s="77" t="e">
        <f>IF(L42=MAX(L32:L43),F42," ")</f>
        <v>#VALUE!</v>
      </c>
      <c r="O42"/>
      <c r="P42"/>
      <c r="Q42" s="16"/>
      <c r="R42" s="68"/>
      <c r="S42" s="6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68"/>
      <c r="AE42" s="68"/>
      <c r="AF42" s="23"/>
      <c r="AG42" s="23"/>
      <c r="AY42" s="23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16"/>
      <c r="BW42" s="16"/>
      <c r="BX42" s="23"/>
      <c r="BY42" s="16"/>
      <c r="BZ42" s="16"/>
      <c r="CA42" s="16"/>
      <c r="CB42" s="16"/>
      <c r="CC42" s="16"/>
      <c r="CD42" s="16"/>
      <c r="CE42" s="16"/>
      <c r="CF42" s="23"/>
      <c r="CG42" s="16"/>
      <c r="CH42" s="16"/>
      <c r="CI42" s="16"/>
      <c r="CJ42" s="16"/>
      <c r="CK42" s="23"/>
    </row>
    <row r="43" spans="1:89" ht="13.5">
      <c r="A43" s="18">
        <v>28</v>
      </c>
      <c r="B43" s="46">
        <f>'STQ-77'!B41</f>
        <v>0</v>
      </c>
      <c r="C43"/>
      <c r="D43" s="11" t="s">
        <v>59</v>
      </c>
      <c r="E43" s="11"/>
      <c r="F43" s="75" t="s">
        <v>67</v>
      </c>
      <c r="G43" s="11"/>
      <c r="H43" s="11"/>
      <c r="I43" s="74" t="str">
        <f>IF(N7&gt;18,"High",IF(N7&lt;14,"Low",""))</f>
        <v>Low</v>
      </c>
      <c r="J43"/>
      <c r="L43" s="72">
        <f>N7</f>
        <v>0</v>
      </c>
      <c r="M43"/>
      <c r="N43" s="78" t="e">
        <f>IF(L43=MAX(L32:L43),F43," ")</f>
        <v>#VALUE!</v>
      </c>
      <c r="O43"/>
      <c r="P43"/>
      <c r="Q43" s="16"/>
      <c r="R43" s="68"/>
      <c r="S43" s="6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Y43" s="23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16"/>
      <c r="BW43" s="16"/>
      <c r="BX43" s="23"/>
      <c r="BY43" s="16"/>
      <c r="BZ43" s="16"/>
      <c r="CA43" s="16"/>
      <c r="CB43" s="16"/>
      <c r="CC43" s="16"/>
      <c r="CD43" s="16"/>
      <c r="CE43" s="16"/>
      <c r="CF43" s="23"/>
      <c r="CG43" s="16"/>
      <c r="CH43" s="16"/>
      <c r="CI43" s="16"/>
      <c r="CJ43" s="16"/>
      <c r="CK43" s="23"/>
    </row>
    <row r="44" spans="1:89" ht="13.5">
      <c r="A44" s="18">
        <v>29</v>
      </c>
      <c r="B44" s="46">
        <f>'STQ-77'!B42</f>
        <v>0</v>
      </c>
      <c r="C44"/>
      <c r="D44" s="11" t="s">
        <v>60</v>
      </c>
      <c r="E44" s="11"/>
      <c r="F44" s="11" t="s">
        <v>68</v>
      </c>
      <c r="G44" s="11"/>
      <c r="H44" s="11"/>
      <c r="I44" s="15" t="e">
        <f>(IF(O7&lt;15,"Valid",IF(O7&gt;20,"Check value","May not be valid")))</f>
        <v>#VALUE!</v>
      </c>
      <c r="K44" s="79" t="s">
        <v>20</v>
      </c>
      <c r="M44"/>
      <c r="N44"/>
      <c r="O44"/>
      <c r="P44"/>
      <c r="Q44" s="16"/>
      <c r="R44" s="68"/>
      <c r="S44" s="6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68"/>
      <c r="AE44" s="23"/>
      <c r="AF44" s="23"/>
      <c r="AG44" s="23"/>
      <c r="AY44" s="23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16"/>
      <c r="BW44" s="16"/>
      <c r="BX44" s="23"/>
      <c r="BY44" s="16"/>
      <c r="BZ44" s="16"/>
      <c r="CA44" s="16"/>
      <c r="CB44" s="16"/>
      <c r="CC44" s="16"/>
      <c r="CD44" s="16"/>
      <c r="CE44" s="16"/>
      <c r="CF44" s="23"/>
      <c r="CG44" s="16"/>
      <c r="CH44" s="16"/>
      <c r="CI44" s="16"/>
      <c r="CJ44" s="16"/>
      <c r="CK44" s="23"/>
    </row>
    <row r="45" spans="1:89" ht="13.5">
      <c r="A45" s="18">
        <v>30</v>
      </c>
      <c r="B45" s="46">
        <f>'STQ-77'!B43</f>
        <v>0</v>
      </c>
      <c r="C45"/>
      <c r="L45"/>
      <c r="M45"/>
      <c r="N45"/>
      <c r="O45"/>
      <c r="P45"/>
      <c r="Q45" s="16"/>
      <c r="R45" s="68"/>
      <c r="S45" s="6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68"/>
      <c r="AE45" s="23"/>
      <c r="AF45" s="23"/>
      <c r="AG45" s="23"/>
      <c r="AY45" s="23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16"/>
      <c r="BW45" s="16"/>
      <c r="BX45" s="23"/>
      <c r="BY45" s="16"/>
      <c r="BZ45" s="16"/>
      <c r="CA45" s="16"/>
      <c r="CB45" s="16"/>
      <c r="CC45" s="16"/>
      <c r="CD45" s="16"/>
      <c r="CE45" s="16"/>
      <c r="CF45" s="23"/>
      <c r="CG45" s="16"/>
      <c r="CH45" s="16"/>
      <c r="CI45" s="16"/>
      <c r="CJ45" s="16"/>
      <c r="CK45" s="23"/>
    </row>
    <row r="46" spans="1:89" ht="13.5">
      <c r="A46" s="18">
        <v>31</v>
      </c>
      <c r="B46" s="46">
        <f>'STQ-77'!B44</f>
        <v>0</v>
      </c>
      <c r="D46"/>
      <c r="E46"/>
      <c r="F46" s="80"/>
      <c r="K46" s="79"/>
      <c r="L46"/>
      <c r="N46"/>
      <c r="O46"/>
      <c r="P46"/>
      <c r="Q46" s="16"/>
      <c r="R46" s="68"/>
      <c r="S46" s="6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68"/>
      <c r="AE46" s="23"/>
      <c r="AF46" s="23"/>
      <c r="AG46" s="23"/>
      <c r="AY46" s="23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16"/>
      <c r="BW46" s="16"/>
      <c r="BX46" s="23"/>
      <c r="BY46" s="16"/>
      <c r="BZ46" s="16"/>
      <c r="CA46" s="16"/>
      <c r="CB46" s="16"/>
      <c r="CC46" s="16"/>
      <c r="CD46" s="16"/>
      <c r="CE46" s="16"/>
      <c r="CF46" s="23"/>
      <c r="CG46" s="16"/>
      <c r="CH46" s="16"/>
      <c r="CI46" s="16"/>
      <c r="CJ46" s="16"/>
      <c r="CK46" s="23"/>
    </row>
    <row r="47" spans="1:89" ht="13.5">
      <c r="A47" s="18">
        <v>32</v>
      </c>
      <c r="B47" s="46">
        <f>'STQ-77'!B45</f>
        <v>0</v>
      </c>
      <c r="D47"/>
      <c r="E47"/>
      <c r="K47" s="79"/>
      <c r="L47"/>
      <c r="N47"/>
      <c r="O47"/>
      <c r="P47"/>
      <c r="Q47" s="16"/>
      <c r="R47" s="68"/>
      <c r="S47" s="6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68"/>
      <c r="AE47" s="23"/>
      <c r="AF47" s="23"/>
      <c r="AG47" s="23"/>
      <c r="AY47" s="23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16"/>
      <c r="BW47" s="16"/>
      <c r="BX47" s="23"/>
      <c r="BY47" s="16"/>
      <c r="BZ47" s="16"/>
      <c r="CA47" s="16"/>
      <c r="CB47" s="16"/>
      <c r="CC47" s="16"/>
      <c r="CD47" s="16"/>
      <c r="CE47" s="16"/>
      <c r="CF47" s="23"/>
      <c r="CG47" s="16"/>
      <c r="CH47" s="16"/>
      <c r="CI47" s="16"/>
      <c r="CJ47" s="16"/>
      <c r="CK47" s="23"/>
    </row>
    <row r="48" spans="1:89" ht="13.5">
      <c r="A48" s="18">
        <v>33</v>
      </c>
      <c r="B48" s="46">
        <f>'STQ-77'!B46</f>
        <v>0</v>
      </c>
      <c r="D48"/>
      <c r="E48"/>
      <c r="K48" s="79"/>
      <c r="L48"/>
      <c r="N48"/>
      <c r="O48"/>
      <c r="P48"/>
      <c r="Q48" s="16"/>
      <c r="R48" s="68"/>
      <c r="S48" s="6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Y48" s="23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16"/>
      <c r="BW48" s="16"/>
      <c r="BX48" s="23"/>
      <c r="BY48" s="16"/>
      <c r="BZ48" s="16"/>
      <c r="CA48" s="16"/>
      <c r="CB48" s="16"/>
      <c r="CC48" s="16"/>
      <c r="CD48" s="16"/>
      <c r="CE48" s="16"/>
      <c r="CF48" s="23"/>
      <c r="CG48" s="16"/>
      <c r="CH48" s="16"/>
      <c r="CI48" s="16"/>
      <c r="CJ48" s="16"/>
      <c r="CK48" s="23"/>
    </row>
    <row r="49" spans="1:89" ht="13.5">
      <c r="A49" s="18">
        <v>34</v>
      </c>
      <c r="B49" s="46">
        <f>'STQ-77'!B47</f>
        <v>0</v>
      </c>
      <c r="D49"/>
      <c r="E49"/>
      <c r="K49" s="79"/>
      <c r="L49"/>
      <c r="N49"/>
      <c r="O49"/>
      <c r="P49"/>
      <c r="Q49" s="16"/>
      <c r="R49" s="68"/>
      <c r="S49" s="6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Y49" s="23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23"/>
      <c r="BL49" s="56"/>
      <c r="BM49" s="23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16"/>
      <c r="BZ49" s="16"/>
      <c r="CA49" s="16"/>
      <c r="CB49" s="16"/>
      <c r="CC49" s="16"/>
      <c r="CD49" s="16"/>
      <c r="CE49" s="16"/>
      <c r="CF49" s="23"/>
      <c r="CG49" s="16"/>
      <c r="CH49" s="16"/>
      <c r="CI49" s="16"/>
      <c r="CJ49" s="16"/>
      <c r="CK49" s="23"/>
    </row>
    <row r="50" spans="1:89" ht="13.5">
      <c r="A50" s="18">
        <v>35</v>
      </c>
      <c r="B50" s="46">
        <f>'STQ-77'!B48</f>
        <v>0</v>
      </c>
      <c r="D50"/>
      <c r="E50"/>
      <c r="K50" s="79"/>
      <c r="L50"/>
      <c r="N50"/>
      <c r="O50"/>
      <c r="P50"/>
      <c r="Q50" s="16"/>
      <c r="R50" s="68"/>
      <c r="S50" s="6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Y50" s="23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23"/>
      <c r="BL50" s="56"/>
      <c r="BM50" s="23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22"/>
      <c r="BY50" s="16"/>
      <c r="BZ50" s="16"/>
      <c r="CA50" s="22"/>
      <c r="CB50" s="23"/>
      <c r="CC50" s="22"/>
      <c r="CD50" s="22"/>
      <c r="CE50" s="22"/>
      <c r="CF50" s="23"/>
      <c r="CG50" s="16"/>
      <c r="CH50" s="16"/>
      <c r="CI50" s="16"/>
      <c r="CJ50" s="16"/>
      <c r="CK50" s="23"/>
    </row>
    <row r="51" spans="1:89" ht="13.5">
      <c r="A51" s="18">
        <v>36</v>
      </c>
      <c r="B51" s="46">
        <f>'STQ-77'!B49</f>
        <v>0</v>
      </c>
      <c r="D51"/>
      <c r="E51"/>
      <c r="K51" s="79"/>
      <c r="L51"/>
      <c r="N51"/>
      <c r="O51"/>
      <c r="P51"/>
      <c r="Q51" s="16"/>
      <c r="R51" s="68"/>
      <c r="S51" s="6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Y51" s="23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23"/>
      <c r="BL51" s="68"/>
      <c r="BM51" s="81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8"/>
      <c r="BY51" s="68"/>
      <c r="BZ51" s="68"/>
      <c r="CA51" s="22"/>
      <c r="CB51" s="23"/>
      <c r="CC51" s="22"/>
      <c r="CD51" s="22"/>
      <c r="CE51" s="22"/>
      <c r="CF51" s="23"/>
      <c r="CG51" s="16"/>
      <c r="CH51" s="16"/>
      <c r="CI51" s="16"/>
      <c r="CJ51" s="16"/>
      <c r="CK51" s="23"/>
    </row>
    <row r="52" spans="1:89" ht="13.5">
      <c r="A52" s="18">
        <v>37</v>
      </c>
      <c r="B52" s="46">
        <f>'STQ-77'!B50</f>
        <v>0</v>
      </c>
      <c r="D52"/>
      <c r="E52"/>
      <c r="K52" s="79"/>
      <c r="L52"/>
      <c r="N52"/>
      <c r="O52"/>
      <c r="P52"/>
      <c r="Q52" s="16"/>
      <c r="R52" s="68"/>
      <c r="S52" s="6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Y52" s="23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23"/>
      <c r="BL52" s="82"/>
      <c r="BM52" s="83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68"/>
      <c r="BY52" s="68"/>
      <c r="BZ52" s="68"/>
      <c r="CA52" s="22"/>
      <c r="CB52" s="23"/>
      <c r="CC52" s="22"/>
      <c r="CD52" s="22"/>
      <c r="CE52" s="22"/>
      <c r="CF52" s="23"/>
      <c r="CG52" s="16"/>
      <c r="CH52" s="16"/>
      <c r="CI52" s="16"/>
      <c r="CJ52" s="16"/>
      <c r="CK52" s="23"/>
    </row>
    <row r="53" spans="1:89" ht="13.5">
      <c r="A53" s="18">
        <v>38</v>
      </c>
      <c r="B53" s="46">
        <f>'STQ-77'!B51</f>
        <v>0</v>
      </c>
      <c r="D53" s="16"/>
      <c r="E53" s="16"/>
      <c r="K53" s="79"/>
      <c r="L53" s="14"/>
      <c r="N53" s="14"/>
      <c r="O53" s="21"/>
      <c r="P53" s="27"/>
      <c r="Q53" s="16"/>
      <c r="R53" s="68"/>
      <c r="S53" s="6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Y53" s="23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23"/>
      <c r="BL53" s="85"/>
      <c r="BM53" s="86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23"/>
      <c r="BY53" s="23"/>
      <c r="BZ53" s="23"/>
      <c r="CA53" s="23"/>
      <c r="CB53" s="88"/>
      <c r="CC53" s="23"/>
      <c r="CD53" s="23"/>
      <c r="CE53" s="22"/>
      <c r="CF53" s="23"/>
      <c r="CG53" s="16"/>
      <c r="CH53" s="16"/>
      <c r="CI53" s="16"/>
      <c r="CJ53" s="16"/>
      <c r="CK53" s="23"/>
    </row>
    <row r="54" spans="1:89" ht="13.5">
      <c r="A54" s="18">
        <v>39</v>
      </c>
      <c r="B54" s="46">
        <f>'STQ-77'!B52</f>
        <v>0</v>
      </c>
      <c r="D54" s="16"/>
      <c r="E54" s="16"/>
      <c r="K54" s="79"/>
      <c r="L54" s="14"/>
      <c r="N54" s="14"/>
      <c r="O54" s="16"/>
      <c r="P54" s="16"/>
      <c r="Q54" s="16"/>
      <c r="R54" s="68"/>
      <c r="S54" s="6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Y54" s="23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23"/>
      <c r="BL54" s="68"/>
      <c r="BM54" s="89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68"/>
      <c r="BY54" s="68"/>
      <c r="BZ54" s="68"/>
      <c r="CA54" s="23"/>
      <c r="CB54" s="22"/>
      <c r="CC54" s="23"/>
      <c r="CD54" s="22"/>
      <c r="CE54" s="23"/>
      <c r="CF54" s="23"/>
      <c r="CG54" s="16"/>
      <c r="CH54" s="16"/>
      <c r="CI54" s="16"/>
      <c r="CJ54" s="16"/>
      <c r="CK54" s="23"/>
    </row>
    <row r="55" spans="1:89" ht="13.5">
      <c r="A55" s="18">
        <v>40</v>
      </c>
      <c r="B55" s="46">
        <f>'STQ-77'!B53</f>
        <v>0</v>
      </c>
      <c r="D55" s="16"/>
      <c r="E55" s="16"/>
      <c r="K55" s="79"/>
      <c r="L55" s="14"/>
      <c r="N55" s="14"/>
      <c r="O55" s="16"/>
      <c r="P55" s="16"/>
      <c r="Q55" s="16"/>
      <c r="R55" s="68"/>
      <c r="S55" s="6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Y55" s="23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23"/>
      <c r="BL55" s="23"/>
      <c r="BM55" s="56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1"/>
      <c r="BY55" s="91"/>
      <c r="BZ55" s="68"/>
      <c r="CA55" s="23"/>
      <c r="CB55" s="23"/>
      <c r="CC55" s="23"/>
      <c r="CD55" s="23"/>
      <c r="CE55" s="23"/>
      <c r="CF55" s="23"/>
      <c r="CG55" s="16"/>
      <c r="CH55" s="16"/>
      <c r="CI55" s="16"/>
      <c r="CJ55" s="16"/>
      <c r="CK55" s="23"/>
    </row>
    <row r="56" spans="1:89" ht="13.5">
      <c r="A56" s="18">
        <v>41</v>
      </c>
      <c r="B56" s="46">
        <f>'STQ-77'!B54</f>
        <v>0</v>
      </c>
      <c r="D56" s="16"/>
      <c r="E56" s="16"/>
      <c r="K56" s="79"/>
      <c r="L56" s="14"/>
      <c r="N56" s="14"/>
      <c r="O56" s="16"/>
      <c r="P56" s="16"/>
      <c r="Q56" s="16"/>
      <c r="R56" s="68"/>
      <c r="S56" s="6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Y56" s="23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23"/>
      <c r="BL56" s="23"/>
      <c r="BM56" s="82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92"/>
      <c r="CA56" s="22"/>
      <c r="CB56" s="22"/>
      <c r="CC56" s="22"/>
      <c r="CD56" s="93"/>
      <c r="CE56" s="23"/>
      <c r="CF56" s="23"/>
      <c r="CG56" s="16"/>
      <c r="CH56" s="16"/>
      <c r="CI56" s="16"/>
      <c r="CJ56" s="16"/>
      <c r="CK56" s="23"/>
    </row>
    <row r="57" spans="1:89" ht="13.5">
      <c r="A57" s="18">
        <v>42</v>
      </c>
      <c r="B57" s="46">
        <f>'STQ-77'!B55</f>
        <v>0</v>
      </c>
      <c r="D57" s="16"/>
      <c r="E57" s="16"/>
      <c r="K57" s="79"/>
      <c r="L57" s="14"/>
      <c r="N57" s="14"/>
      <c r="O57" s="16"/>
      <c r="P57" s="16"/>
      <c r="Q57" s="16"/>
      <c r="R57" s="68"/>
      <c r="S57" s="6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Y57" s="23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23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3"/>
      <c r="CA57" s="22"/>
      <c r="CB57" s="22"/>
      <c r="CC57" s="22"/>
      <c r="CD57" s="93"/>
      <c r="CE57" s="93"/>
      <c r="CF57" s="23"/>
      <c r="CG57" s="16"/>
      <c r="CH57" s="16"/>
      <c r="CI57" s="16"/>
      <c r="CJ57" s="16"/>
      <c r="CK57" s="23"/>
    </row>
    <row r="58" spans="1:89" ht="13.5">
      <c r="A58" s="18">
        <v>43</v>
      </c>
      <c r="B58" s="46">
        <f>'STQ-77'!B56</f>
        <v>0</v>
      </c>
      <c r="D58" s="16"/>
      <c r="E58" s="16"/>
      <c r="K58" s="79"/>
      <c r="L58" s="14"/>
      <c r="N58" s="14"/>
      <c r="O58" s="16"/>
      <c r="P58" s="16"/>
      <c r="Q58" s="16"/>
      <c r="R58" s="68"/>
      <c r="S58" s="6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Y58" s="23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23"/>
      <c r="BL58" s="6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3"/>
      <c r="CA58" s="22"/>
      <c r="CB58" s="22"/>
      <c r="CC58" s="22"/>
      <c r="CD58" s="22"/>
      <c r="CE58" s="23"/>
      <c r="CF58" s="23"/>
      <c r="CG58" s="16"/>
      <c r="CH58" s="16"/>
      <c r="CI58" s="16"/>
      <c r="CJ58" s="16"/>
      <c r="CK58" s="23"/>
    </row>
    <row r="59" spans="1:89" ht="13.5">
      <c r="A59" s="18">
        <v>44</v>
      </c>
      <c r="B59" s="46">
        <f>'STQ-77'!B57</f>
        <v>0</v>
      </c>
      <c r="C59" s="16"/>
      <c r="D59" s="14"/>
      <c r="E59" s="14"/>
      <c r="G59" s="14"/>
      <c r="H59" s="14"/>
      <c r="I59" s="14"/>
      <c r="J59" s="14"/>
      <c r="K59" s="14"/>
      <c r="L59" s="14"/>
      <c r="M59" s="14"/>
      <c r="N59" s="14"/>
      <c r="O59" s="16"/>
      <c r="P59" s="16"/>
      <c r="Q59" s="16"/>
      <c r="R59" s="68"/>
      <c r="S59" s="6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Y59" s="23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23"/>
      <c r="BL59" s="68"/>
      <c r="BM59" s="94"/>
      <c r="BN59" s="92"/>
      <c r="BO59" s="92"/>
      <c r="BP59" s="92"/>
      <c r="BQ59" s="92"/>
      <c r="BR59" s="92"/>
      <c r="BS59" s="92"/>
      <c r="BT59" s="92"/>
      <c r="BU59" s="92"/>
      <c r="BV59" s="92"/>
      <c r="BW59" s="23"/>
      <c r="BX59" s="23"/>
      <c r="BY59" s="23"/>
      <c r="BZ59" s="92"/>
      <c r="CA59" s="23"/>
      <c r="CB59" s="23"/>
      <c r="CC59" s="23"/>
      <c r="CD59" s="23"/>
      <c r="CE59" s="23"/>
      <c r="CF59" s="23"/>
      <c r="CG59" s="16"/>
      <c r="CH59" s="16"/>
      <c r="CI59" s="16"/>
      <c r="CJ59" s="16"/>
      <c r="CK59" s="23"/>
    </row>
    <row r="60" spans="1:89" ht="13.5">
      <c r="A60" s="18">
        <v>45</v>
      </c>
      <c r="B60" s="46">
        <f>'STQ-77'!B58</f>
        <v>0</v>
      </c>
      <c r="Q60" s="16"/>
      <c r="R60" s="68"/>
      <c r="S60" s="6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Y60" s="23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23"/>
      <c r="BL60" s="23"/>
      <c r="BM60" s="94"/>
      <c r="BN60" s="92"/>
      <c r="BO60" s="92"/>
      <c r="BP60" s="92"/>
      <c r="BQ60" s="92"/>
      <c r="BR60" s="92"/>
      <c r="BS60" s="92"/>
      <c r="BT60" s="92"/>
      <c r="BU60" s="92"/>
      <c r="BV60" s="92"/>
      <c r="BW60" s="23"/>
      <c r="BX60" s="23"/>
      <c r="BY60" s="23"/>
      <c r="BZ60" s="92"/>
      <c r="CA60" s="22"/>
      <c r="CB60" s="22"/>
      <c r="CC60" s="22"/>
      <c r="CD60" s="93"/>
      <c r="CE60" s="23"/>
      <c r="CF60" s="23"/>
      <c r="CG60" s="16"/>
      <c r="CH60" s="16"/>
      <c r="CI60" s="16"/>
      <c r="CJ60" s="16"/>
      <c r="CK60" s="23"/>
    </row>
    <row r="61" spans="1:89" ht="13.5">
      <c r="A61" s="18">
        <v>46</v>
      </c>
      <c r="B61" s="46">
        <f>'STQ-77'!B59</f>
        <v>0</v>
      </c>
      <c r="Q61" s="16"/>
      <c r="R61" s="68"/>
      <c r="S61" s="6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Y61" s="23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23"/>
      <c r="BL61" s="23"/>
      <c r="BM61" s="95"/>
      <c r="BN61" s="96"/>
      <c r="BO61" s="96"/>
      <c r="BP61" s="96"/>
      <c r="BQ61" s="96"/>
      <c r="BR61" s="96"/>
      <c r="BS61" s="96"/>
      <c r="BT61" s="96"/>
      <c r="BU61" s="96"/>
      <c r="BV61" s="96"/>
      <c r="BW61" s="87"/>
      <c r="BX61" s="96"/>
      <c r="BY61" s="87"/>
      <c r="BZ61" s="95"/>
      <c r="CA61" s="22"/>
      <c r="CB61" s="22"/>
      <c r="CC61" s="22"/>
      <c r="CD61" s="93"/>
      <c r="CE61" s="23"/>
      <c r="CF61" s="23"/>
      <c r="CG61" s="16"/>
      <c r="CH61" s="16"/>
      <c r="CI61" s="16"/>
      <c r="CJ61" s="16"/>
      <c r="CK61" s="23"/>
    </row>
    <row r="62" spans="1:89" ht="13.5">
      <c r="A62" s="18">
        <v>47</v>
      </c>
      <c r="B62" s="46">
        <f>'STQ-77'!B60</f>
        <v>0</v>
      </c>
      <c r="Q62" s="16"/>
      <c r="R62" s="68"/>
      <c r="S62" s="6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Y62" s="23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23"/>
      <c r="BL62" s="68"/>
      <c r="BM62" s="97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9"/>
      <c r="BY62" s="99"/>
      <c r="BZ62" s="95"/>
      <c r="CA62" s="22"/>
      <c r="CB62" s="22"/>
      <c r="CC62" s="22"/>
      <c r="CD62" s="93"/>
      <c r="CE62" s="93"/>
      <c r="CF62" s="23"/>
      <c r="CG62" s="16"/>
      <c r="CH62" s="16"/>
      <c r="CI62" s="16"/>
      <c r="CJ62" s="16"/>
      <c r="CK62" s="23"/>
    </row>
    <row r="63" spans="1:89" ht="13.5">
      <c r="A63" s="18">
        <v>48</v>
      </c>
      <c r="B63" s="46">
        <f>'STQ-77'!B61</f>
        <v>0</v>
      </c>
      <c r="C63" s="16"/>
      <c r="D63" s="14"/>
      <c r="E63" s="14"/>
      <c r="G63" s="14"/>
      <c r="H63" s="14"/>
      <c r="I63" s="14"/>
      <c r="J63" s="14"/>
      <c r="K63" s="14"/>
      <c r="L63" s="14"/>
      <c r="M63" s="14"/>
      <c r="N63" s="14"/>
      <c r="O63" s="16"/>
      <c r="P63" s="16"/>
      <c r="Q63" s="16"/>
      <c r="R63" s="68"/>
      <c r="S63" s="6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Y63" s="23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23"/>
      <c r="BL63" s="68"/>
      <c r="BM63" s="100"/>
      <c r="BN63" s="95"/>
      <c r="BO63" s="95"/>
      <c r="BP63" s="95"/>
      <c r="BQ63" s="95"/>
      <c r="BR63" s="95"/>
      <c r="BS63" s="95"/>
      <c r="BT63" s="95"/>
      <c r="BU63" s="95"/>
      <c r="BV63" s="95"/>
      <c r="BW63" s="23"/>
      <c r="BX63" s="23"/>
      <c r="BY63" s="68"/>
      <c r="BZ63" s="95"/>
      <c r="CA63" s="22"/>
      <c r="CB63" s="22"/>
      <c r="CC63" s="22"/>
      <c r="CD63" s="22"/>
      <c r="CE63" s="22"/>
      <c r="CF63" s="23"/>
      <c r="CG63" s="16"/>
      <c r="CH63" s="16"/>
      <c r="CI63" s="16"/>
      <c r="CJ63" s="16"/>
      <c r="CK63" s="23"/>
    </row>
    <row r="64" spans="1:89" ht="13.5">
      <c r="A64" s="18">
        <v>49</v>
      </c>
      <c r="B64" s="46">
        <f>'STQ-77'!B62</f>
        <v>0</v>
      </c>
      <c r="C64" s="16"/>
      <c r="D64" s="14"/>
      <c r="E64" s="14"/>
      <c r="G64" s="14"/>
      <c r="H64" s="14"/>
      <c r="I64" s="14"/>
      <c r="J64" s="14"/>
      <c r="K64" s="14"/>
      <c r="L64" s="14"/>
      <c r="M64" s="14"/>
      <c r="N64" s="14"/>
      <c r="O64" s="16"/>
      <c r="P64" s="16"/>
      <c r="Q64" s="16"/>
      <c r="R64" s="68"/>
      <c r="S64" s="6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Y64" s="23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23"/>
      <c r="BL64" s="68"/>
      <c r="BM64" s="100"/>
      <c r="BN64" s="95"/>
      <c r="BO64" s="95"/>
      <c r="BP64" s="95"/>
      <c r="BQ64" s="95"/>
      <c r="BR64" s="95"/>
      <c r="BS64" s="95"/>
      <c r="BT64" s="95"/>
      <c r="BU64" s="95"/>
      <c r="BV64" s="95"/>
      <c r="BW64" s="23"/>
      <c r="BX64" s="68"/>
      <c r="BY64" s="68"/>
      <c r="BZ64" s="95"/>
      <c r="CA64" s="22"/>
      <c r="CB64" s="22"/>
      <c r="CC64" s="22"/>
      <c r="CD64" s="22"/>
      <c r="CE64" s="16"/>
      <c r="CF64" s="23"/>
      <c r="CG64" s="16"/>
      <c r="CH64" s="16"/>
      <c r="CI64" s="16"/>
      <c r="CJ64" s="16"/>
      <c r="CK64" s="23"/>
    </row>
    <row r="65" spans="1:89" ht="13.5">
      <c r="A65" s="18">
        <v>50</v>
      </c>
      <c r="B65" s="46">
        <f>'STQ-77'!B63</f>
        <v>0</v>
      </c>
      <c r="C65" s="16"/>
      <c r="D65" s="14"/>
      <c r="E65" s="14"/>
      <c r="G65" s="14"/>
      <c r="H65" s="14"/>
      <c r="I65" s="14"/>
      <c r="J65" s="14"/>
      <c r="K65" s="14"/>
      <c r="L65" s="14"/>
      <c r="M65" s="14"/>
      <c r="N65" s="14"/>
      <c r="O65" s="16"/>
      <c r="P65" s="16"/>
      <c r="Q65" s="16"/>
      <c r="R65" s="68"/>
      <c r="S65" s="6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Y65" s="23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23"/>
      <c r="BL65" s="68"/>
      <c r="BM65" s="95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2"/>
      <c r="BY65" s="102"/>
      <c r="BZ65" s="68"/>
      <c r="CA65" s="23"/>
      <c r="CB65" s="23"/>
      <c r="CC65" s="23"/>
      <c r="CD65" s="16"/>
      <c r="CE65" s="16"/>
      <c r="CF65" s="23"/>
      <c r="CG65" s="16"/>
      <c r="CH65" s="16"/>
      <c r="CI65" s="16"/>
      <c r="CJ65" s="16"/>
      <c r="CK65" s="23"/>
    </row>
    <row r="66" spans="1:89" ht="13.5">
      <c r="A66" s="18">
        <v>51</v>
      </c>
      <c r="B66" s="46">
        <f>'STQ-77'!B64</f>
        <v>0</v>
      </c>
      <c r="C66" s="16"/>
      <c r="D66" s="14"/>
      <c r="E66" s="14"/>
      <c r="G66" s="14"/>
      <c r="H66" s="14"/>
      <c r="I66" s="14"/>
      <c r="J66" s="14"/>
      <c r="K66" s="14"/>
      <c r="L66" s="14"/>
      <c r="M66" s="14"/>
      <c r="N66" s="14"/>
      <c r="O66" s="16"/>
      <c r="P66" s="16"/>
      <c r="Q66" s="16"/>
      <c r="R66" s="68"/>
      <c r="S66" s="68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Y66" s="23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23"/>
      <c r="BL66" s="23"/>
      <c r="BM66" s="85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68"/>
      <c r="CA66" s="68"/>
      <c r="CB66" s="23"/>
      <c r="CC66" s="23"/>
      <c r="CD66" s="16"/>
      <c r="CE66" s="16"/>
      <c r="CF66" s="23"/>
      <c r="CG66" s="16"/>
      <c r="CH66" s="16"/>
      <c r="CI66" s="16"/>
      <c r="CJ66" s="16"/>
      <c r="CK66" s="23"/>
    </row>
    <row r="67" spans="1:89" ht="13.5">
      <c r="A67" s="18">
        <v>52</v>
      </c>
      <c r="B67" s="46">
        <f>'STQ-77'!B65</f>
        <v>0</v>
      </c>
      <c r="C67" s="16"/>
      <c r="D67" s="14"/>
      <c r="E67" s="14"/>
      <c r="G67" s="14"/>
      <c r="H67" s="14"/>
      <c r="I67" s="14"/>
      <c r="J67" s="14"/>
      <c r="K67" s="14"/>
      <c r="L67" s="14"/>
      <c r="M67" s="14"/>
      <c r="N67" s="14"/>
      <c r="O67" s="16"/>
      <c r="P67" s="16"/>
      <c r="Q67" s="16"/>
      <c r="R67" s="68"/>
      <c r="S67" s="6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Y67" s="23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23"/>
      <c r="BL67" s="23"/>
      <c r="BM67" s="23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23"/>
      <c r="BY67" s="23"/>
      <c r="BZ67" s="23"/>
      <c r="CA67" s="68"/>
      <c r="CB67" s="23"/>
      <c r="CC67" s="23"/>
      <c r="CD67" s="23"/>
      <c r="CE67" s="16"/>
      <c r="CF67" s="23"/>
      <c r="CG67" s="16"/>
      <c r="CH67" s="16"/>
      <c r="CI67" s="16"/>
      <c r="CJ67" s="16"/>
      <c r="CK67" s="23"/>
    </row>
    <row r="68" spans="1:89" ht="13.5">
      <c r="A68" s="18">
        <v>53</v>
      </c>
      <c r="B68" s="46">
        <f>'STQ-77'!B66</f>
        <v>0</v>
      </c>
      <c r="C68" s="16"/>
      <c r="D68" s="14"/>
      <c r="E68" s="14"/>
      <c r="G68" s="14"/>
      <c r="H68" s="14"/>
      <c r="I68" s="14"/>
      <c r="J68" s="14"/>
      <c r="K68" s="14"/>
      <c r="L68" s="14"/>
      <c r="M68" s="14"/>
      <c r="N68" s="14"/>
      <c r="O68" s="16"/>
      <c r="P68" s="16"/>
      <c r="Q68" s="16"/>
      <c r="R68" s="68"/>
      <c r="S68" s="6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Y68" s="23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23"/>
      <c r="BL68" s="23"/>
      <c r="BM68" s="103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23"/>
      <c r="BY68" s="16"/>
      <c r="BZ68" s="16"/>
      <c r="CA68" s="16"/>
      <c r="CB68" s="23"/>
      <c r="CC68" s="16"/>
      <c r="CD68" s="16"/>
      <c r="CE68" s="16"/>
      <c r="CF68" s="23"/>
      <c r="CG68" s="16"/>
      <c r="CH68" s="16"/>
      <c r="CI68" s="16"/>
      <c r="CJ68" s="16"/>
      <c r="CK68" s="23"/>
    </row>
    <row r="69" spans="1:89" ht="13.5">
      <c r="A69" s="18">
        <v>54</v>
      </c>
      <c r="B69" s="46">
        <f>'STQ-77'!B67</f>
        <v>0</v>
      </c>
      <c r="C69" s="16"/>
      <c r="D69" s="14"/>
      <c r="E69" s="14"/>
      <c r="G69" s="14"/>
      <c r="H69" s="14"/>
      <c r="I69" s="14"/>
      <c r="J69" s="14"/>
      <c r="K69" s="14"/>
      <c r="L69" s="14"/>
      <c r="M69" s="14"/>
      <c r="N69" s="14"/>
      <c r="O69" s="16"/>
      <c r="P69" s="16"/>
      <c r="Q69" s="16"/>
      <c r="R69" s="68"/>
      <c r="S69" s="68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Y69" s="23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16"/>
      <c r="CH69" s="16"/>
      <c r="CI69" s="16"/>
      <c r="CJ69" s="16"/>
      <c r="CK69" s="23"/>
    </row>
    <row r="70" spans="1:89" ht="13.5">
      <c r="A70" s="18">
        <v>55</v>
      </c>
      <c r="B70" s="46">
        <f>'STQ-77'!B68</f>
        <v>0</v>
      </c>
      <c r="C70" s="16"/>
      <c r="D70" s="14"/>
      <c r="E70" s="14"/>
      <c r="G70" s="14"/>
      <c r="H70" s="14"/>
      <c r="I70" s="14"/>
      <c r="J70" s="14"/>
      <c r="K70" s="14"/>
      <c r="L70" s="14"/>
      <c r="M70" s="14"/>
      <c r="N70" s="14"/>
      <c r="O70" s="16"/>
      <c r="P70" s="16"/>
      <c r="Q70" s="16"/>
      <c r="R70" s="68"/>
      <c r="S70" s="6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Y70" s="23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16"/>
      <c r="CH70" s="16"/>
      <c r="CI70" s="16"/>
      <c r="CJ70" s="16"/>
      <c r="CK70" s="23"/>
    </row>
    <row r="71" spans="1:89" ht="13.5">
      <c r="A71" s="18">
        <v>56</v>
      </c>
      <c r="B71" s="46">
        <f>'STQ-77'!B69</f>
        <v>0</v>
      </c>
      <c r="C71" s="16"/>
      <c r="D71" s="14"/>
      <c r="E71" s="14"/>
      <c r="G71" s="14"/>
      <c r="H71" s="14"/>
      <c r="I71" s="14"/>
      <c r="J71" s="14"/>
      <c r="K71" s="14"/>
      <c r="L71" s="14"/>
      <c r="M71" s="14"/>
      <c r="N71" s="14"/>
      <c r="O71" s="16"/>
      <c r="P71" s="16"/>
      <c r="Q71" s="16"/>
      <c r="R71" s="68"/>
      <c r="S71" s="68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Y71" s="23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16"/>
      <c r="CH71" s="16"/>
      <c r="CI71" s="16"/>
      <c r="CJ71" s="16"/>
      <c r="CK71" s="23"/>
    </row>
    <row r="72" spans="1:89" ht="13.5">
      <c r="A72" s="18">
        <v>57</v>
      </c>
      <c r="B72" s="46">
        <f>'STQ-77'!B70</f>
        <v>0</v>
      </c>
      <c r="C72" s="16"/>
      <c r="D72" s="14"/>
      <c r="E72" s="14"/>
      <c r="G72" s="14"/>
      <c r="H72" s="14"/>
      <c r="I72" s="14"/>
      <c r="J72" s="14"/>
      <c r="K72" s="14"/>
      <c r="L72" s="14"/>
      <c r="M72" s="14"/>
      <c r="N72" s="14"/>
      <c r="O72" s="16"/>
      <c r="P72" s="16"/>
      <c r="Q72" s="16"/>
      <c r="R72" s="68"/>
      <c r="S72" s="6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Y72" s="23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16"/>
      <c r="CH72" s="16"/>
      <c r="CI72" s="16"/>
      <c r="CJ72" s="16"/>
      <c r="CK72" s="23"/>
    </row>
    <row r="73" spans="1:89" ht="13.5">
      <c r="A73" s="18">
        <v>58</v>
      </c>
      <c r="B73" s="46">
        <f>'STQ-77'!B71</f>
        <v>0</v>
      </c>
      <c r="C73" s="16"/>
      <c r="D73" s="14"/>
      <c r="E73" s="14"/>
      <c r="G73" s="14"/>
      <c r="H73" s="14"/>
      <c r="I73" s="14"/>
      <c r="J73" s="14"/>
      <c r="K73" s="14"/>
      <c r="L73" s="14"/>
      <c r="M73" s="14"/>
      <c r="N73" s="14"/>
      <c r="O73" s="16"/>
      <c r="P73" s="16"/>
      <c r="Q73" s="16"/>
      <c r="R73" s="68"/>
      <c r="S73" s="68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Y73" s="23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16"/>
      <c r="CH73" s="16"/>
      <c r="CI73" s="16"/>
      <c r="CJ73" s="16"/>
      <c r="CK73" s="23"/>
    </row>
    <row r="74" spans="1:89" ht="13.5">
      <c r="A74" s="18">
        <v>59</v>
      </c>
      <c r="B74" s="46">
        <f>'STQ-77'!B72</f>
        <v>0</v>
      </c>
      <c r="C74" s="16"/>
      <c r="D74" s="14"/>
      <c r="E74" s="14"/>
      <c r="G74" s="14"/>
      <c r="H74" s="14"/>
      <c r="I74" s="14"/>
      <c r="J74" s="14"/>
      <c r="K74" s="14"/>
      <c r="L74" s="14"/>
      <c r="M74" s="14"/>
      <c r="N74" s="14"/>
      <c r="O74" s="16"/>
      <c r="P74" s="16"/>
      <c r="Q74" s="16"/>
      <c r="R74" s="68"/>
      <c r="S74" s="68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Y74" s="23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16"/>
      <c r="CH74" s="16"/>
      <c r="CI74" s="16"/>
      <c r="CJ74" s="16"/>
      <c r="CK74" s="23"/>
    </row>
    <row r="75" spans="1:89" ht="13.5">
      <c r="A75" s="18">
        <v>60</v>
      </c>
      <c r="B75" s="46">
        <f>'STQ-77'!B73</f>
        <v>0</v>
      </c>
      <c r="C75" s="16"/>
      <c r="D75" s="14"/>
      <c r="E75" s="14"/>
      <c r="G75" s="14"/>
      <c r="H75" s="14"/>
      <c r="I75" s="14"/>
      <c r="J75" s="14"/>
      <c r="K75" s="14"/>
      <c r="L75" s="14"/>
      <c r="M75" s="14"/>
      <c r="N75" s="14"/>
      <c r="O75" s="16"/>
      <c r="P75" s="16"/>
      <c r="Q75" s="16"/>
      <c r="R75" s="68"/>
      <c r="S75" s="68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Y75" s="23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16"/>
      <c r="CH75" s="16"/>
      <c r="CI75" s="16"/>
      <c r="CJ75" s="16"/>
      <c r="CK75" s="23"/>
    </row>
    <row r="76" spans="1:89" ht="13.5">
      <c r="A76" s="18">
        <v>61</v>
      </c>
      <c r="B76" s="46">
        <f>'STQ-77'!B74</f>
        <v>0</v>
      </c>
      <c r="C76" s="16"/>
      <c r="D76" s="14"/>
      <c r="E76" s="14"/>
      <c r="G76" s="14"/>
      <c r="H76" s="14"/>
      <c r="I76" s="14"/>
      <c r="J76" s="14"/>
      <c r="K76" s="14"/>
      <c r="L76" s="14"/>
      <c r="M76" s="14"/>
      <c r="N76" s="14"/>
      <c r="O76" s="17"/>
      <c r="P76" s="27"/>
      <c r="Q76" s="16"/>
      <c r="R76" s="68"/>
      <c r="S76" s="68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Y76" s="23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16"/>
      <c r="CH76" s="16"/>
      <c r="CI76" s="16"/>
      <c r="CJ76" s="16"/>
      <c r="CK76" s="23"/>
    </row>
    <row r="77" spans="1:89" ht="13.5">
      <c r="A77" s="18">
        <v>62</v>
      </c>
      <c r="B77" s="46">
        <f>'STQ-77'!B75</f>
        <v>0</v>
      </c>
      <c r="C77" s="16"/>
      <c r="D77" s="14"/>
      <c r="E77" s="14"/>
      <c r="G77" s="14"/>
      <c r="H77" s="14"/>
      <c r="I77" s="14"/>
      <c r="J77" s="14"/>
      <c r="K77" s="14"/>
      <c r="L77" s="14"/>
      <c r="M77" s="14"/>
      <c r="N77" s="14"/>
      <c r="O77" s="21"/>
      <c r="P77" s="27"/>
      <c r="Q77" s="16"/>
      <c r="R77" s="68"/>
      <c r="S77" s="68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Y77" s="23"/>
      <c r="AZ77" s="56"/>
      <c r="BA77" s="56"/>
      <c r="BB77" s="56"/>
      <c r="BC77" s="56"/>
      <c r="BD77" s="56"/>
      <c r="BE77" s="56"/>
      <c r="BF77" s="56"/>
      <c r="BG77" s="56"/>
      <c r="BH77" s="56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16"/>
      <c r="CH77" s="16"/>
      <c r="CI77" s="16"/>
      <c r="CJ77" s="16"/>
      <c r="CK77" s="23"/>
    </row>
    <row r="78" spans="1:89" ht="13.5">
      <c r="A78" s="18">
        <v>63</v>
      </c>
      <c r="B78" s="46">
        <f>'STQ-77'!B76</f>
        <v>0</v>
      </c>
      <c r="C78" s="16"/>
      <c r="D78" s="14"/>
      <c r="E78" s="14"/>
      <c r="G78" s="14"/>
      <c r="H78" s="14"/>
      <c r="I78" s="14"/>
      <c r="J78" s="14"/>
      <c r="K78" s="14"/>
      <c r="L78" s="14"/>
      <c r="M78" s="14"/>
      <c r="N78" s="14"/>
      <c r="O78" s="17"/>
      <c r="P78" s="27"/>
      <c r="Q78" s="16"/>
      <c r="R78" s="68"/>
      <c r="S78" s="6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Y78" s="23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16"/>
      <c r="CH78" s="16"/>
      <c r="CI78" s="16"/>
      <c r="CJ78" s="16"/>
      <c r="CK78" s="23"/>
    </row>
    <row r="79" spans="1:89" ht="13.5">
      <c r="A79" s="18">
        <v>64</v>
      </c>
      <c r="B79" s="46">
        <f>'STQ-77'!B77</f>
        <v>0</v>
      </c>
      <c r="C79" s="16"/>
      <c r="D79" s="14"/>
      <c r="E79" s="14"/>
      <c r="G79" s="14"/>
      <c r="H79" s="14"/>
      <c r="I79" s="14"/>
      <c r="J79" s="14"/>
      <c r="K79" s="14"/>
      <c r="L79" s="14"/>
      <c r="M79" s="14"/>
      <c r="N79" s="14"/>
      <c r="O79" s="21"/>
      <c r="P79" s="27"/>
      <c r="Q79" s="16"/>
      <c r="R79" s="68"/>
      <c r="S79" s="6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Y79" s="23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16"/>
      <c r="CH79" s="16"/>
      <c r="CI79" s="16"/>
      <c r="CJ79" s="16"/>
      <c r="CK79" s="23"/>
    </row>
    <row r="80" spans="1:89" ht="13.5">
      <c r="A80" s="18">
        <v>65</v>
      </c>
      <c r="B80" s="46">
        <f>'STQ-77'!B78</f>
        <v>0</v>
      </c>
      <c r="C80" s="16"/>
      <c r="D80" s="14"/>
      <c r="E80" s="14"/>
      <c r="G80" s="14"/>
      <c r="H80" s="14"/>
      <c r="I80" s="14"/>
      <c r="J80" s="14"/>
      <c r="K80" s="14"/>
      <c r="L80" s="14"/>
      <c r="M80" s="14"/>
      <c r="N80" s="14"/>
      <c r="O80" s="16"/>
      <c r="P80" s="16"/>
      <c r="Q80" s="16"/>
      <c r="R80" s="68"/>
      <c r="S80" s="68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Y80" s="23"/>
      <c r="AZ80" s="56"/>
      <c r="BA80" s="56"/>
      <c r="BB80" s="56"/>
      <c r="BC80" s="56"/>
      <c r="BD80" s="56"/>
      <c r="BE80" s="56"/>
      <c r="BF80" s="56"/>
      <c r="BG80" s="56"/>
      <c r="BH80" s="56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16"/>
      <c r="CH80" s="16"/>
      <c r="CI80" s="16"/>
      <c r="CJ80" s="16"/>
      <c r="CK80" s="23"/>
    </row>
    <row r="81" spans="1:89" ht="13.5">
      <c r="A81" s="18">
        <v>66</v>
      </c>
      <c r="B81" s="46">
        <f>'STQ-77'!B79</f>
        <v>0</v>
      </c>
      <c r="C81" s="16"/>
      <c r="D81" s="14"/>
      <c r="E81" s="14"/>
      <c r="G81" s="14"/>
      <c r="H81" s="14"/>
      <c r="I81" s="14"/>
      <c r="J81" s="14"/>
      <c r="K81" s="14"/>
      <c r="L81" s="14"/>
      <c r="M81" s="14"/>
      <c r="N81" s="14"/>
      <c r="O81" s="16"/>
      <c r="P81" s="16"/>
      <c r="Q81" s="16"/>
      <c r="R81" s="68"/>
      <c r="S81" s="6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Y81" s="23"/>
      <c r="AZ81" s="56"/>
      <c r="BA81" s="56"/>
      <c r="BB81" s="56"/>
      <c r="BC81" s="56"/>
      <c r="BD81" s="56"/>
      <c r="BE81" s="56"/>
      <c r="BF81" s="56"/>
      <c r="BG81" s="56"/>
      <c r="BH81" s="56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16"/>
      <c r="CH81" s="16"/>
      <c r="CI81" s="16"/>
      <c r="CJ81" s="16"/>
      <c r="CK81" s="23"/>
    </row>
    <row r="82" spans="1:89" ht="13.5">
      <c r="A82" s="18">
        <v>67</v>
      </c>
      <c r="B82" s="46">
        <f>'STQ-77'!B80</f>
        <v>0</v>
      </c>
      <c r="C82" s="16"/>
      <c r="D82" s="14"/>
      <c r="E82" s="14"/>
      <c r="G82" s="14"/>
      <c r="H82" s="14"/>
      <c r="I82" s="14"/>
      <c r="J82" s="14"/>
      <c r="K82" s="14"/>
      <c r="L82" s="14"/>
      <c r="M82" s="14"/>
      <c r="N82" s="14"/>
      <c r="O82" s="16"/>
      <c r="P82" s="16"/>
      <c r="Q82" s="16"/>
      <c r="R82" s="68"/>
      <c r="S82" s="68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Y82" s="23"/>
      <c r="AZ82" s="56"/>
      <c r="BA82" s="56"/>
      <c r="BB82" s="56"/>
      <c r="BC82" s="56"/>
      <c r="BD82" s="56"/>
      <c r="BE82" s="56"/>
      <c r="BF82" s="56"/>
      <c r="BG82" s="56"/>
      <c r="BH82" s="56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16"/>
      <c r="CH82" s="16"/>
      <c r="CI82" s="16"/>
      <c r="CJ82" s="16"/>
      <c r="CK82" s="23"/>
    </row>
    <row r="83" spans="1:89" ht="13.5">
      <c r="A83" s="18">
        <v>68</v>
      </c>
      <c r="B83" s="46">
        <f>'STQ-77'!B81</f>
        <v>0</v>
      </c>
      <c r="C83" s="16"/>
      <c r="D83" s="14"/>
      <c r="E83" s="14"/>
      <c r="G83" s="14"/>
      <c r="H83" s="14"/>
      <c r="I83" s="14"/>
      <c r="J83" s="14"/>
      <c r="K83" s="14"/>
      <c r="L83" s="14"/>
      <c r="M83" s="14"/>
      <c r="N83" s="14"/>
      <c r="O83" s="16"/>
      <c r="P83" s="16"/>
      <c r="Q83" s="16"/>
      <c r="R83" s="68"/>
      <c r="S83" s="68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Y83" s="23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16"/>
      <c r="CH83" s="16"/>
      <c r="CI83" s="16"/>
      <c r="CJ83" s="16"/>
      <c r="CK83" s="23"/>
    </row>
    <row r="84" spans="1:89" ht="13.5">
      <c r="A84" s="18">
        <v>69</v>
      </c>
      <c r="B84" s="46">
        <f>'STQ-77'!B82</f>
        <v>0</v>
      </c>
      <c r="C84" s="16"/>
      <c r="D84" s="14"/>
      <c r="E84" s="14"/>
      <c r="G84" s="14"/>
      <c r="H84" s="14"/>
      <c r="I84" s="14"/>
      <c r="J84" s="14"/>
      <c r="K84" s="14"/>
      <c r="L84" s="14"/>
      <c r="M84" s="14"/>
      <c r="N84" s="14"/>
      <c r="O84" s="16"/>
      <c r="P84" s="16"/>
      <c r="Q84" s="16"/>
      <c r="R84" s="68"/>
      <c r="S84" s="6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Y84" s="23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16"/>
      <c r="CH84" s="16"/>
      <c r="CI84" s="16"/>
      <c r="CJ84" s="16"/>
      <c r="CK84" s="23"/>
    </row>
    <row r="85" spans="1:89" ht="13.5">
      <c r="A85" s="18">
        <v>70</v>
      </c>
      <c r="B85" s="46">
        <f>'STQ-77'!B83</f>
        <v>0</v>
      </c>
      <c r="C85" s="16"/>
      <c r="D85" s="14"/>
      <c r="E85" s="14"/>
      <c r="G85" s="14"/>
      <c r="H85" s="14"/>
      <c r="I85" s="14"/>
      <c r="J85" s="14"/>
      <c r="K85" s="14"/>
      <c r="L85" s="14"/>
      <c r="M85" s="14"/>
      <c r="N85" s="14"/>
      <c r="O85" s="16"/>
      <c r="P85" s="16"/>
      <c r="Q85" s="16"/>
      <c r="R85" s="68"/>
      <c r="S85" s="68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Y85" s="23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16"/>
      <c r="CH85" s="16"/>
      <c r="CI85" s="16"/>
      <c r="CJ85" s="16"/>
      <c r="CK85" s="23"/>
    </row>
    <row r="86" spans="1:89" ht="13.5">
      <c r="A86" s="18">
        <v>71</v>
      </c>
      <c r="B86" s="46">
        <f>'STQ-77'!B84</f>
        <v>0</v>
      </c>
      <c r="C86" s="16"/>
      <c r="D86" s="14"/>
      <c r="E86" s="14"/>
      <c r="G86" s="14"/>
      <c r="H86" s="14"/>
      <c r="I86" s="14"/>
      <c r="J86" s="14"/>
      <c r="K86" s="14"/>
      <c r="L86" s="14"/>
      <c r="M86" s="14"/>
      <c r="N86" s="14"/>
      <c r="O86" s="16"/>
      <c r="P86" s="16"/>
      <c r="Q86" s="16"/>
      <c r="R86" s="68"/>
      <c r="S86" s="68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Y86" s="23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16"/>
      <c r="CH86" s="16"/>
      <c r="CI86" s="16"/>
      <c r="CJ86" s="16"/>
      <c r="CK86" s="23"/>
    </row>
    <row r="87" spans="1:89" ht="13.5">
      <c r="A87" s="18">
        <v>72</v>
      </c>
      <c r="B87" s="46">
        <f>'STQ-77'!B85</f>
        <v>0</v>
      </c>
      <c r="C87" s="16"/>
      <c r="D87" s="14"/>
      <c r="E87" s="14"/>
      <c r="G87" s="14"/>
      <c r="H87" s="14"/>
      <c r="I87" s="14"/>
      <c r="J87" s="14"/>
      <c r="K87" s="14"/>
      <c r="L87" s="14"/>
      <c r="M87" s="14"/>
      <c r="N87" s="14"/>
      <c r="O87" s="16"/>
      <c r="P87" s="16"/>
      <c r="Q87" s="16"/>
      <c r="R87" s="68"/>
      <c r="S87" s="68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Y87" s="23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16"/>
      <c r="CH87" s="16"/>
      <c r="CI87" s="16"/>
      <c r="CJ87" s="16"/>
      <c r="CK87" s="23"/>
    </row>
    <row r="88" spans="1:89" ht="13.5">
      <c r="A88" s="18">
        <v>73</v>
      </c>
      <c r="B88" s="46">
        <f>'STQ-77'!B86</f>
        <v>0</v>
      </c>
      <c r="C88" s="16"/>
      <c r="D88" s="14"/>
      <c r="E88" s="14"/>
      <c r="G88" s="14"/>
      <c r="H88" s="14"/>
      <c r="I88" s="14"/>
      <c r="J88" s="14"/>
      <c r="K88" s="14"/>
      <c r="L88" s="14"/>
      <c r="M88" s="14"/>
      <c r="N88" s="14"/>
      <c r="O88" s="16"/>
      <c r="P88" s="16"/>
      <c r="Q88" s="16"/>
      <c r="R88" s="68"/>
      <c r="S88" s="68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Y88" s="23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16"/>
      <c r="CH88" s="16"/>
      <c r="CI88" s="16"/>
      <c r="CJ88" s="16"/>
      <c r="CK88" s="23"/>
    </row>
    <row r="89" spans="1:89" ht="13.5">
      <c r="A89" s="18">
        <v>74</v>
      </c>
      <c r="B89" s="46">
        <f>'STQ-77'!B87</f>
        <v>0</v>
      </c>
      <c r="C89" s="16"/>
      <c r="D89" s="14"/>
      <c r="E89" s="14"/>
      <c r="G89" s="14"/>
      <c r="H89" s="14"/>
      <c r="I89" s="14"/>
      <c r="J89" s="14"/>
      <c r="K89" s="14"/>
      <c r="L89" s="14"/>
      <c r="M89" s="14"/>
      <c r="N89" s="14"/>
      <c r="O89" s="16"/>
      <c r="P89" s="16"/>
      <c r="Q89" s="16"/>
      <c r="R89" s="68"/>
      <c r="S89" s="68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Y89" s="23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16"/>
      <c r="CF89" s="23"/>
      <c r="CG89" s="16"/>
      <c r="CH89" s="16"/>
      <c r="CI89" s="16"/>
      <c r="CJ89" s="16"/>
      <c r="CK89" s="23"/>
    </row>
    <row r="90" spans="1:89" ht="13.5">
      <c r="A90" s="18">
        <v>75</v>
      </c>
      <c r="B90" s="46">
        <f>'STQ-77'!B88</f>
        <v>0</v>
      </c>
      <c r="C90" s="16"/>
      <c r="D90" s="14"/>
      <c r="E90" s="14"/>
      <c r="G90" s="14"/>
      <c r="H90" s="14"/>
      <c r="I90" s="14"/>
      <c r="J90" s="14"/>
      <c r="K90" s="14"/>
      <c r="L90" s="14"/>
      <c r="M90" s="14"/>
      <c r="N90" s="14"/>
      <c r="O90" s="16"/>
      <c r="P90" s="16"/>
      <c r="Q90" s="16"/>
      <c r="R90" s="68"/>
      <c r="S90" s="68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Y90" s="23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16"/>
      <c r="CF90" s="23"/>
      <c r="CG90" s="16"/>
      <c r="CH90" s="16"/>
      <c r="CI90" s="16"/>
      <c r="CJ90" s="16"/>
      <c r="CK90" s="23"/>
    </row>
    <row r="91" spans="1:89" ht="13.5">
      <c r="A91" s="18">
        <v>76</v>
      </c>
      <c r="B91" s="46">
        <f>'STQ-77'!B89</f>
        <v>0</v>
      </c>
      <c r="C91" s="16"/>
      <c r="D91" s="14"/>
      <c r="E91" s="14"/>
      <c r="G91" s="14"/>
      <c r="H91" s="14"/>
      <c r="I91" s="14"/>
      <c r="J91" s="14"/>
      <c r="K91" s="14"/>
      <c r="L91" s="14"/>
      <c r="M91" s="14"/>
      <c r="N91" s="14"/>
      <c r="O91" s="16"/>
      <c r="P91" s="16"/>
      <c r="Q91" s="16"/>
      <c r="R91" s="68"/>
      <c r="S91" s="68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Y91" s="23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16"/>
      <c r="CF91" s="23"/>
      <c r="CG91" s="16"/>
      <c r="CH91" s="16"/>
      <c r="CI91" s="16"/>
      <c r="CJ91" s="16"/>
      <c r="CK91" s="23"/>
    </row>
    <row r="92" spans="1:89" ht="13.5">
      <c r="A92" s="18">
        <v>77</v>
      </c>
      <c r="B92" s="10">
        <f>'STQ-77'!B90</f>
        <v>0</v>
      </c>
      <c r="C92" s="16"/>
      <c r="D92" s="14"/>
      <c r="E92" s="14"/>
      <c r="G92" s="14"/>
      <c r="H92" s="14"/>
      <c r="I92" s="14"/>
      <c r="J92" s="14"/>
      <c r="K92" s="14"/>
      <c r="L92" s="14"/>
      <c r="M92" s="14"/>
      <c r="N92" s="14"/>
      <c r="O92" s="16"/>
      <c r="P92" s="16"/>
      <c r="Q92" s="16"/>
      <c r="R92" s="68"/>
      <c r="S92" s="68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Y92" s="23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16"/>
      <c r="CF92" s="23"/>
      <c r="CG92" s="16"/>
      <c r="CH92" s="16"/>
      <c r="CI92" s="16"/>
      <c r="CJ92" s="16"/>
      <c r="CK92" s="23"/>
    </row>
    <row r="93" spans="1:89" ht="13.5">
      <c r="A93" s="28"/>
      <c r="B93" s="49"/>
      <c r="C93" s="16"/>
      <c r="D93" s="14"/>
      <c r="E93" s="14"/>
      <c r="G93" s="14"/>
      <c r="H93" s="14"/>
      <c r="I93" s="14"/>
      <c r="J93" s="14"/>
      <c r="K93" s="14"/>
      <c r="L93" s="14"/>
      <c r="M93" s="14"/>
      <c r="N93" s="14"/>
      <c r="O93" s="16"/>
      <c r="P93" s="16"/>
      <c r="Q93" s="16"/>
      <c r="R93" s="68"/>
      <c r="S93" s="6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Y93" s="23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16"/>
      <c r="CF93" s="23"/>
      <c r="CG93" s="16"/>
      <c r="CH93" s="16"/>
      <c r="CI93" s="16"/>
      <c r="CJ93" s="16"/>
      <c r="CK93" s="23"/>
    </row>
    <row r="94" spans="1:89" ht="13.5">
      <c r="A94" s="28"/>
      <c r="B94" s="49"/>
      <c r="C94" s="16"/>
      <c r="D94" s="14"/>
      <c r="E94" s="14"/>
      <c r="G94" s="14"/>
      <c r="H94" s="14"/>
      <c r="I94" s="14"/>
      <c r="J94" s="14"/>
      <c r="K94" s="14"/>
      <c r="L94" s="14"/>
      <c r="M94" s="14"/>
      <c r="N94" s="14"/>
      <c r="O94" s="16"/>
      <c r="P94" s="16"/>
      <c r="Q94" s="16"/>
      <c r="R94" s="68"/>
      <c r="S94" s="6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Y94" s="23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16"/>
      <c r="BY94" s="16"/>
      <c r="BZ94" s="16"/>
      <c r="CA94" s="23"/>
      <c r="CB94" s="16"/>
      <c r="CC94" s="16"/>
      <c r="CD94" s="16"/>
      <c r="CE94" s="16"/>
      <c r="CF94" s="23"/>
      <c r="CG94" s="16"/>
      <c r="CH94" s="16"/>
      <c r="CI94" s="16"/>
      <c r="CJ94" s="16"/>
      <c r="CK94" s="23"/>
    </row>
    <row r="95" spans="1:89" ht="13.5">
      <c r="A95" s="28"/>
      <c r="B95" s="49"/>
      <c r="C95" s="16"/>
      <c r="D95" s="14"/>
      <c r="E95" s="14"/>
      <c r="G95" s="14"/>
      <c r="H95" s="14"/>
      <c r="I95" s="14"/>
      <c r="J95" s="14"/>
      <c r="K95" s="14"/>
      <c r="L95" s="14"/>
      <c r="M95" s="14"/>
      <c r="N95" s="14"/>
      <c r="O95" s="17"/>
      <c r="P95" s="27"/>
      <c r="Q95" s="16"/>
      <c r="R95" s="68"/>
      <c r="S95" s="6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Y95" s="23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16"/>
      <c r="BZ95" s="16"/>
      <c r="CA95" s="23"/>
      <c r="CB95" s="16"/>
      <c r="CC95" s="16"/>
      <c r="CD95" s="16"/>
      <c r="CE95" s="16"/>
      <c r="CF95" s="23"/>
      <c r="CG95" s="16"/>
      <c r="CH95" s="16"/>
      <c r="CI95" s="16"/>
      <c r="CJ95" s="16"/>
      <c r="CK95" s="23"/>
    </row>
    <row r="96" spans="1:89" ht="13.5">
      <c r="A96" s="28"/>
      <c r="B96" s="49"/>
      <c r="C96" s="16"/>
      <c r="D96" s="14"/>
      <c r="E96" s="14"/>
      <c r="G96" s="14"/>
      <c r="H96" s="14"/>
      <c r="I96" s="14"/>
      <c r="J96" s="14"/>
      <c r="K96" s="14"/>
      <c r="L96" s="14"/>
      <c r="M96" s="14"/>
      <c r="N96" s="14"/>
      <c r="O96" s="17"/>
      <c r="P96" s="27"/>
      <c r="Q96" s="16"/>
      <c r="R96" s="68"/>
      <c r="S96" s="6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Y96" s="23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16"/>
      <c r="BZ96" s="16"/>
      <c r="CA96" s="16"/>
      <c r="CB96" s="16"/>
      <c r="CC96" s="16"/>
      <c r="CD96" s="16"/>
      <c r="CE96" s="16"/>
      <c r="CF96" s="23"/>
      <c r="CG96" s="16"/>
      <c r="CH96" s="16"/>
      <c r="CI96" s="16"/>
      <c r="CJ96" s="16"/>
      <c r="CK96" s="23"/>
    </row>
    <row r="97" spans="1:89" ht="13.5">
      <c r="A97" s="28"/>
      <c r="B97" s="49"/>
      <c r="C97" s="16"/>
      <c r="D97" s="14"/>
      <c r="E97" s="14"/>
      <c r="G97" s="14"/>
      <c r="H97" s="14"/>
      <c r="I97" s="14"/>
      <c r="J97" s="14"/>
      <c r="K97" s="14"/>
      <c r="L97" s="14"/>
      <c r="M97" s="14"/>
      <c r="N97" s="14"/>
      <c r="O97" s="17"/>
      <c r="P97" s="27"/>
      <c r="Q97" s="16"/>
      <c r="R97" s="68"/>
      <c r="S97" s="68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Y97" s="23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16"/>
      <c r="BX97" s="23"/>
      <c r="BY97" s="16"/>
      <c r="BZ97" s="16"/>
      <c r="CA97" s="16"/>
      <c r="CB97" s="16"/>
      <c r="CC97" s="16"/>
      <c r="CD97" s="16"/>
      <c r="CE97" s="16"/>
      <c r="CF97" s="23"/>
      <c r="CG97" s="16"/>
      <c r="CH97" s="16"/>
      <c r="CI97" s="16"/>
      <c r="CJ97" s="16"/>
      <c r="CK97" s="23"/>
    </row>
    <row r="98" spans="1:89" ht="13.5">
      <c r="A98" s="28"/>
      <c r="B98" s="49"/>
      <c r="C98" s="16"/>
      <c r="D98" s="14"/>
      <c r="E98" s="14"/>
      <c r="G98" s="14"/>
      <c r="H98" s="14"/>
      <c r="I98" s="14"/>
      <c r="J98" s="14"/>
      <c r="K98" s="14"/>
      <c r="L98" s="14"/>
      <c r="M98" s="14"/>
      <c r="N98" s="14"/>
      <c r="O98" s="17"/>
      <c r="P98" s="27"/>
      <c r="Q98" s="16"/>
      <c r="R98" s="68"/>
      <c r="S98" s="68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Y98" s="23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16"/>
      <c r="BX98" s="16"/>
      <c r="BY98" s="16"/>
      <c r="BZ98" s="16"/>
      <c r="CA98" s="16"/>
      <c r="CB98" s="16"/>
      <c r="CC98" s="16"/>
      <c r="CD98" s="23"/>
      <c r="CE98" s="23"/>
      <c r="CF98" s="23"/>
      <c r="CG98" s="16"/>
      <c r="CH98" s="16"/>
      <c r="CI98" s="16"/>
      <c r="CJ98" s="16"/>
      <c r="CK98" s="23"/>
    </row>
    <row r="99" spans="1:89" ht="13.5">
      <c r="A99" s="28"/>
      <c r="B99" s="49"/>
      <c r="C99" s="16"/>
      <c r="D99" s="14"/>
      <c r="E99" s="14"/>
      <c r="G99" s="14"/>
      <c r="H99" s="14"/>
      <c r="I99" s="14"/>
      <c r="J99" s="14"/>
      <c r="K99" s="14"/>
      <c r="L99" s="14"/>
      <c r="M99" s="14"/>
      <c r="N99" s="14"/>
      <c r="O99" s="17"/>
      <c r="P99" s="27"/>
      <c r="Q99" s="16"/>
      <c r="R99" s="68"/>
      <c r="S99" s="68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Y99" s="23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23"/>
      <c r="BK99" s="23"/>
      <c r="BL99" s="56"/>
      <c r="BM99" s="56"/>
      <c r="BN99" s="56"/>
      <c r="BO99" s="56"/>
      <c r="BP99" s="56"/>
      <c r="BQ99" s="56"/>
      <c r="BR99" s="56"/>
      <c r="BS99" s="56"/>
      <c r="BT99" s="56"/>
      <c r="BU99" s="92"/>
      <c r="BV99" s="92"/>
      <c r="BW99" s="16"/>
      <c r="BX99" s="16"/>
      <c r="BY99" s="16"/>
      <c r="BZ99" s="16"/>
      <c r="CA99" s="16"/>
      <c r="CB99" s="16"/>
      <c r="CC99" s="16"/>
      <c r="CD99" s="16"/>
      <c r="CE99" s="16"/>
      <c r="CF99" s="23"/>
      <c r="CG99" s="16"/>
      <c r="CH99" s="16"/>
      <c r="CI99" s="16"/>
      <c r="CJ99" s="16"/>
      <c r="CK99" s="23"/>
    </row>
    <row r="100" spans="1:89" ht="13.5">
      <c r="A100" s="28"/>
      <c r="B100" s="49"/>
      <c r="C100" s="16"/>
      <c r="D100" s="14"/>
      <c r="E100" s="14"/>
      <c r="G100" s="14"/>
      <c r="H100" s="14"/>
      <c r="I100" s="14"/>
      <c r="J100" s="14"/>
      <c r="K100" s="14"/>
      <c r="L100" s="14"/>
      <c r="M100" s="14"/>
      <c r="N100" s="14"/>
      <c r="O100" s="17"/>
      <c r="P100" s="27"/>
      <c r="Q100" s="16"/>
      <c r="R100" s="23"/>
      <c r="S100" s="62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16"/>
      <c r="BX100" s="16"/>
      <c r="BY100" s="16"/>
      <c r="BZ100" s="16"/>
      <c r="CA100" s="16"/>
      <c r="CB100" s="16"/>
      <c r="CC100" s="16"/>
      <c r="CD100" s="16"/>
      <c r="CE100" s="16"/>
      <c r="CF100" s="23"/>
      <c r="CG100" s="16"/>
      <c r="CH100" s="16"/>
      <c r="CI100" s="16"/>
      <c r="CJ100" s="16"/>
      <c r="CK100" s="23"/>
    </row>
    <row r="101" spans="1:106" s="47" customFormat="1" ht="13.5">
      <c r="A101" s="29"/>
      <c r="B101" s="105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7"/>
      <c r="CQ101" s="108"/>
      <c r="CR101" s="108"/>
      <c r="CS101" s="107"/>
      <c r="CT101" s="109"/>
      <c r="CU101" s="109"/>
      <c r="CV101" s="110"/>
      <c r="CW101" s="109"/>
      <c r="CX101" s="109"/>
      <c r="CY101" s="109"/>
      <c r="CZ101" s="109"/>
      <c r="DA101" s="109"/>
      <c r="DB101" s="111"/>
    </row>
    <row r="102" spans="1:2" s="22" customFormat="1" ht="13.5">
      <c r="A102" s="28"/>
      <c r="B102" s="49"/>
    </row>
    <row r="103" spans="1:23" s="22" customFormat="1" ht="13.5">
      <c r="A103" s="28"/>
      <c r="B103" s="49"/>
      <c r="C103" s="32"/>
      <c r="U103" s="41"/>
      <c r="V103" s="41"/>
      <c r="W103" s="41"/>
    </row>
    <row r="104" spans="1:219" s="13" customFormat="1" ht="13.5">
      <c r="A104" s="18"/>
      <c r="D104" s="112"/>
      <c r="E104" s="113" t="s">
        <v>1</v>
      </c>
      <c r="F104" s="112"/>
      <c r="G104" s="114"/>
      <c r="H104" s="115" t="s">
        <v>21</v>
      </c>
      <c r="I104" s="114"/>
      <c r="J104" s="114"/>
      <c r="AA104" s="132"/>
      <c r="AB104" s="133"/>
      <c r="AC104" s="134"/>
      <c r="AD104" s="134"/>
      <c r="AE104" s="134"/>
      <c r="AF104" s="134"/>
      <c r="AG104" s="133"/>
      <c r="AH104" s="133"/>
      <c r="AI104" s="133"/>
      <c r="AJ104" s="133"/>
      <c r="AK104" s="135"/>
      <c r="AL104" s="135"/>
      <c r="AM104" s="135"/>
      <c r="AN104" s="136"/>
      <c r="AO104" s="132"/>
      <c r="AP104" s="132"/>
      <c r="AQ104" s="132"/>
      <c r="AR104" s="133"/>
      <c r="AS104" s="137"/>
      <c r="AT104" s="133"/>
      <c r="AU104" s="133"/>
      <c r="AV104" s="132"/>
      <c r="AW104" s="132"/>
      <c r="CF104" s="22"/>
      <c r="CG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</row>
    <row r="105" spans="1:231" s="120" customFormat="1" ht="12.75">
      <c r="A105" s="116" t="s">
        <v>22</v>
      </c>
      <c r="B105" s="117" t="s">
        <v>23</v>
      </c>
      <c r="C105" s="116" t="s">
        <v>24</v>
      </c>
      <c r="D105" s="118" t="s">
        <v>2</v>
      </c>
      <c r="E105" s="118" t="s">
        <v>3</v>
      </c>
      <c r="F105" s="118" t="s">
        <v>4</v>
      </c>
      <c r="G105" s="119" t="s">
        <v>2</v>
      </c>
      <c r="H105" s="119" t="s">
        <v>3</v>
      </c>
      <c r="I105" s="119" t="s">
        <v>4</v>
      </c>
      <c r="J105" s="119" t="s">
        <v>5</v>
      </c>
      <c r="K105" s="116" t="s">
        <v>25</v>
      </c>
      <c r="L105" s="116" t="s">
        <v>26</v>
      </c>
      <c r="M105" s="120" t="s">
        <v>6</v>
      </c>
      <c r="N105" s="120" t="s">
        <v>69</v>
      </c>
      <c r="O105" s="116" t="s">
        <v>38</v>
      </c>
      <c r="P105" s="116" t="s">
        <v>39</v>
      </c>
      <c r="Q105" s="116" t="s">
        <v>40</v>
      </c>
      <c r="R105" s="144" t="s">
        <v>41</v>
      </c>
      <c r="S105" s="144" t="s">
        <v>70</v>
      </c>
      <c r="T105" s="145" t="s">
        <v>42</v>
      </c>
      <c r="U105" s="145" t="s">
        <v>43</v>
      </c>
      <c r="V105" s="145" t="s">
        <v>44</v>
      </c>
      <c r="W105" s="146" t="s">
        <v>45</v>
      </c>
      <c r="X105" s="144" t="s">
        <v>46</v>
      </c>
      <c r="Y105" s="116" t="s">
        <v>27</v>
      </c>
      <c r="Z105" s="116" t="s">
        <v>28</v>
      </c>
      <c r="AA105" s="116" t="s">
        <v>29</v>
      </c>
      <c r="AB105" s="116" t="s">
        <v>30</v>
      </c>
      <c r="AC105" s="116" t="s">
        <v>31</v>
      </c>
      <c r="AD105" s="116" t="s">
        <v>32</v>
      </c>
      <c r="AE105" s="116" t="s">
        <v>33</v>
      </c>
      <c r="AF105" s="117" t="s">
        <v>34</v>
      </c>
      <c r="AG105" s="117" t="s">
        <v>35</v>
      </c>
      <c r="AH105" s="117" t="s">
        <v>36</v>
      </c>
      <c r="AI105" s="116" t="s">
        <v>37</v>
      </c>
      <c r="AM105" s="124">
        <v>1</v>
      </c>
      <c r="AN105" s="124">
        <v>2</v>
      </c>
      <c r="AO105" s="124">
        <v>3</v>
      </c>
      <c r="AP105" s="124">
        <v>4</v>
      </c>
      <c r="AQ105" s="124">
        <v>5</v>
      </c>
      <c r="AR105" s="124">
        <v>6</v>
      </c>
      <c r="AS105" s="124">
        <v>7</v>
      </c>
      <c r="AT105" s="124">
        <v>8</v>
      </c>
      <c r="AU105" s="124">
        <v>9</v>
      </c>
      <c r="AV105" s="124">
        <v>10</v>
      </c>
      <c r="AW105" s="124">
        <v>11</v>
      </c>
      <c r="AX105" s="124">
        <v>12</v>
      </c>
      <c r="AY105" s="124">
        <v>13</v>
      </c>
      <c r="AZ105" s="124">
        <v>14</v>
      </c>
      <c r="BA105" s="124">
        <v>15</v>
      </c>
      <c r="BB105" s="124">
        <v>16</v>
      </c>
      <c r="BC105" s="124">
        <v>17</v>
      </c>
      <c r="BD105" s="124">
        <v>18</v>
      </c>
      <c r="BE105" s="124">
        <v>19</v>
      </c>
      <c r="BF105" s="124">
        <v>20</v>
      </c>
      <c r="BG105" s="124">
        <v>21</v>
      </c>
      <c r="BH105" s="124">
        <v>22</v>
      </c>
      <c r="BI105" s="124">
        <v>23</v>
      </c>
      <c r="BJ105" s="124">
        <v>24</v>
      </c>
      <c r="BK105" s="124">
        <v>25</v>
      </c>
      <c r="BL105" s="124">
        <v>26</v>
      </c>
      <c r="BM105" s="124">
        <v>27</v>
      </c>
      <c r="BN105" s="124">
        <v>28</v>
      </c>
      <c r="BO105" s="124">
        <v>29</v>
      </c>
      <c r="BP105" s="124">
        <v>30</v>
      </c>
      <c r="BQ105" s="124">
        <v>31</v>
      </c>
      <c r="BR105" s="124">
        <v>32</v>
      </c>
      <c r="BS105" s="124">
        <v>33</v>
      </c>
      <c r="BT105" s="124">
        <v>34</v>
      </c>
      <c r="BU105" s="124">
        <v>35</v>
      </c>
      <c r="BV105" s="124">
        <v>36</v>
      </c>
      <c r="BW105" s="124">
        <v>37</v>
      </c>
      <c r="BX105" s="124">
        <v>38</v>
      </c>
      <c r="BY105" s="124">
        <v>39</v>
      </c>
      <c r="BZ105" s="124">
        <v>40</v>
      </c>
      <c r="CA105" s="124">
        <v>41</v>
      </c>
      <c r="CB105" s="124">
        <v>42</v>
      </c>
      <c r="CC105" s="124">
        <v>43</v>
      </c>
      <c r="CD105" s="124">
        <v>44</v>
      </c>
      <c r="CE105" s="124">
        <v>45</v>
      </c>
      <c r="CF105" s="124">
        <v>46</v>
      </c>
      <c r="CG105" s="124">
        <v>47</v>
      </c>
      <c r="CH105" s="124">
        <v>48</v>
      </c>
      <c r="CI105" s="124">
        <v>49</v>
      </c>
      <c r="CJ105" s="124">
        <v>50</v>
      </c>
      <c r="CK105" s="124">
        <v>51</v>
      </c>
      <c r="CL105" s="124">
        <v>52</v>
      </c>
      <c r="CM105" s="124">
        <v>53</v>
      </c>
      <c r="CN105" s="124">
        <v>54</v>
      </c>
      <c r="CO105" s="124">
        <v>55</v>
      </c>
      <c r="CP105" s="124">
        <v>56</v>
      </c>
      <c r="CQ105" s="124">
        <v>57</v>
      </c>
      <c r="CR105" s="124">
        <v>58</v>
      </c>
      <c r="CS105" s="124">
        <v>59</v>
      </c>
      <c r="CT105" s="124">
        <v>60</v>
      </c>
      <c r="CU105" s="124">
        <v>61</v>
      </c>
      <c r="CV105" s="124">
        <v>62</v>
      </c>
      <c r="CW105" s="124">
        <v>63</v>
      </c>
      <c r="CX105" s="124">
        <v>64</v>
      </c>
      <c r="CY105" s="124">
        <v>65</v>
      </c>
      <c r="CZ105" s="124">
        <v>66</v>
      </c>
      <c r="DA105" s="124">
        <v>67</v>
      </c>
      <c r="DB105" s="124">
        <v>68</v>
      </c>
      <c r="DC105" s="124">
        <v>69</v>
      </c>
      <c r="DD105" s="124">
        <v>70</v>
      </c>
      <c r="DE105" s="124">
        <v>71</v>
      </c>
      <c r="DF105" s="124">
        <v>72</v>
      </c>
      <c r="DG105" s="124">
        <v>73</v>
      </c>
      <c r="DH105" s="124">
        <v>74</v>
      </c>
      <c r="DI105" s="124">
        <v>75</v>
      </c>
      <c r="DJ105" s="124">
        <v>76</v>
      </c>
      <c r="DK105" s="124">
        <v>77</v>
      </c>
      <c r="DL105" s="121" t="s">
        <v>48</v>
      </c>
      <c r="DM105" s="122" t="s">
        <v>49</v>
      </c>
      <c r="DN105" s="122" t="s">
        <v>50</v>
      </c>
      <c r="DO105" s="121" t="s">
        <v>51</v>
      </c>
      <c r="DP105" s="121" t="s">
        <v>52</v>
      </c>
      <c r="DQ105" s="122" t="s">
        <v>53</v>
      </c>
      <c r="DR105" s="123" t="s">
        <v>54</v>
      </c>
      <c r="DS105" s="121" t="s">
        <v>55</v>
      </c>
      <c r="DT105" s="121" t="s">
        <v>56</v>
      </c>
      <c r="DU105" s="122" t="s">
        <v>57</v>
      </c>
      <c r="DV105" s="121" t="s">
        <v>58</v>
      </c>
      <c r="DW105" s="121" t="s">
        <v>59</v>
      </c>
      <c r="DX105" s="122" t="s">
        <v>47</v>
      </c>
      <c r="EK105" s="138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8"/>
      <c r="EV105" s="140"/>
      <c r="EW105" s="140"/>
      <c r="EX105" s="140"/>
      <c r="EY105" s="140"/>
      <c r="EZ105" s="140"/>
      <c r="FA105" s="140"/>
      <c r="FB105" s="140"/>
      <c r="FC105" s="140"/>
      <c r="FD105" s="140"/>
      <c r="FE105" s="140"/>
      <c r="FF105" s="140"/>
      <c r="FG105" s="140"/>
      <c r="FH105" s="140"/>
      <c r="FI105" s="141"/>
      <c r="FJ105" s="141"/>
      <c r="FK105" s="141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142"/>
      <c r="HN105" s="142"/>
      <c r="HO105" s="142"/>
      <c r="HP105" s="142"/>
      <c r="HQ105" s="142"/>
      <c r="HR105" s="142"/>
      <c r="HS105" s="142"/>
      <c r="HT105" s="142"/>
      <c r="HU105" s="142"/>
      <c r="HV105" s="142"/>
      <c r="HW105" s="142"/>
    </row>
    <row r="106" spans="2:231" s="127" customFormat="1" ht="12.75">
      <c r="B106" s="128">
        <f>'STQ-77'!E3</f>
        <v>0</v>
      </c>
      <c r="C106" s="128">
        <f>'STQ-77'!E5</f>
        <v>0</v>
      </c>
      <c r="D106" s="128">
        <f>'STQ-77'!O3</f>
        <v>0</v>
      </c>
      <c r="E106" s="128">
        <f>'STQ-77'!P3</f>
        <v>0</v>
      </c>
      <c r="F106" s="128">
        <f>'STQ-77'!Q3</f>
        <v>0</v>
      </c>
      <c r="G106" s="128">
        <f>'STQ-77'!O4</f>
        <v>0</v>
      </c>
      <c r="H106" s="128">
        <f>'STQ-77'!P4</f>
        <v>0</v>
      </c>
      <c r="I106" s="128">
        <f>'STQ-77'!Q4</f>
        <v>0</v>
      </c>
      <c r="J106" s="128">
        <f>'STQ-77'!L6</f>
        <v>0</v>
      </c>
      <c r="K106" s="128">
        <f>'STQ-77'!L3</f>
        <v>0</v>
      </c>
      <c r="L106" s="128">
        <f>'STQ-77'!I8</f>
        <v>0</v>
      </c>
      <c r="M106" s="127">
        <f>'STQ-77'!E4</f>
        <v>0</v>
      </c>
      <c r="N106" s="127">
        <f>'STQ-77'!G9</f>
        <v>0</v>
      </c>
      <c r="O106" s="127">
        <f>'STQ-77'!H5</f>
        <v>0</v>
      </c>
      <c r="P106" s="127">
        <f>'STQ-77'!L7</f>
        <v>0</v>
      </c>
      <c r="Q106" s="127">
        <f>'STQ-77'!L8</f>
        <v>0</v>
      </c>
      <c r="R106" s="127">
        <f>'STQ-77'!U7</f>
        <v>0</v>
      </c>
      <c r="T106" s="127">
        <f>'STQ-77'!U3</f>
        <v>0</v>
      </c>
      <c r="U106" s="127">
        <f>'STQ-77'!U6</f>
        <v>0</v>
      </c>
      <c r="V106" s="127">
        <f>'STQ-77'!U4</f>
        <v>0</v>
      </c>
      <c r="W106" s="127">
        <f>'STQ-77'!U5</f>
        <v>0</v>
      </c>
      <c r="X106" s="129">
        <f>'STQ-77'!L4</f>
        <v>0</v>
      </c>
      <c r="Y106" s="128">
        <f>'STQ-77'!G6</f>
        <v>0</v>
      </c>
      <c r="Z106" s="128">
        <f>'STQ-77'!I6</f>
        <v>0</v>
      </c>
      <c r="AA106" s="128">
        <f>'STQ-77'!O7</f>
        <v>0</v>
      </c>
      <c r="AB106" s="129">
        <f>'STQ-77'!O8</f>
        <v>0</v>
      </c>
      <c r="AC106" s="129">
        <f>'STQ-77'!L5</f>
        <v>0</v>
      </c>
      <c r="AD106" s="129">
        <f>'STQ-77'!O5</f>
        <v>0</v>
      </c>
      <c r="AE106" s="129">
        <f>'STQ-77'!G7</f>
        <v>0</v>
      </c>
      <c r="AF106" s="129">
        <f>'STQ-77'!I7</f>
        <v>0</v>
      </c>
      <c r="AG106" s="127">
        <f>'STQ-77'!Q7</f>
        <v>0</v>
      </c>
      <c r="AH106" s="129">
        <f>'STQ-77'!Q8</f>
        <v>0</v>
      </c>
      <c r="AI106" s="129">
        <f>'STQ-77'!U9</f>
        <v>0</v>
      </c>
      <c r="AM106" s="48">
        <f>B16</f>
        <v>0</v>
      </c>
      <c r="AN106" s="48">
        <f>B17</f>
        <v>0</v>
      </c>
      <c r="AO106" s="48">
        <f>B18</f>
        <v>0</v>
      </c>
      <c r="AP106" s="48">
        <f>B19</f>
        <v>0</v>
      </c>
      <c r="AQ106" s="48">
        <f>B20</f>
        <v>0</v>
      </c>
      <c r="AR106" s="48">
        <f>B21</f>
        <v>0</v>
      </c>
      <c r="AS106" s="48">
        <f>B22</f>
        <v>0</v>
      </c>
      <c r="AT106" s="48">
        <f>B23</f>
        <v>0</v>
      </c>
      <c r="AU106" s="48">
        <f>B24</f>
        <v>0</v>
      </c>
      <c r="AV106" s="48">
        <f>B25</f>
        <v>0</v>
      </c>
      <c r="AW106" s="48">
        <f>B26</f>
        <v>0</v>
      </c>
      <c r="AX106" s="48">
        <f>B27</f>
        <v>0</v>
      </c>
      <c r="AY106" s="48">
        <f>B28</f>
        <v>0</v>
      </c>
      <c r="AZ106" s="48">
        <f>B29</f>
        <v>0</v>
      </c>
      <c r="BA106" s="48">
        <f>B30</f>
        <v>0</v>
      </c>
      <c r="BB106" s="48">
        <f>B31</f>
        <v>0</v>
      </c>
      <c r="BC106" s="48">
        <f>B32</f>
        <v>0</v>
      </c>
      <c r="BD106" s="48">
        <f>B33</f>
        <v>0</v>
      </c>
      <c r="BE106" s="48">
        <f>B34</f>
        <v>0</v>
      </c>
      <c r="BF106" s="48">
        <f>B35</f>
        <v>0</v>
      </c>
      <c r="BG106" s="48">
        <f>B36</f>
        <v>0</v>
      </c>
      <c r="BH106" s="48">
        <f>B37</f>
        <v>0</v>
      </c>
      <c r="BI106" s="48">
        <f>B38</f>
        <v>0</v>
      </c>
      <c r="BJ106" s="48">
        <f>B39</f>
        <v>0</v>
      </c>
      <c r="BK106" s="48">
        <f>B40</f>
        <v>0</v>
      </c>
      <c r="BL106" s="48">
        <f>B41</f>
        <v>0</v>
      </c>
      <c r="BM106" s="48">
        <f>B42</f>
        <v>0</v>
      </c>
      <c r="BN106" s="48">
        <f>B43</f>
        <v>0</v>
      </c>
      <c r="BO106" s="48">
        <f>B44</f>
        <v>0</v>
      </c>
      <c r="BP106" s="48">
        <f>B45</f>
        <v>0</v>
      </c>
      <c r="BQ106" s="48">
        <f>B46</f>
        <v>0</v>
      </c>
      <c r="BR106" s="48">
        <f>B47</f>
        <v>0</v>
      </c>
      <c r="BS106" s="48">
        <f>B48</f>
        <v>0</v>
      </c>
      <c r="BT106" s="48">
        <f>B49</f>
        <v>0</v>
      </c>
      <c r="BU106" s="48">
        <f>B50</f>
        <v>0</v>
      </c>
      <c r="BV106" s="48">
        <f>B51</f>
        <v>0</v>
      </c>
      <c r="BW106" s="48">
        <f>B52</f>
        <v>0</v>
      </c>
      <c r="BX106" s="48">
        <f>B53</f>
        <v>0</v>
      </c>
      <c r="BY106" s="48">
        <f>B54</f>
        <v>0</v>
      </c>
      <c r="BZ106" s="48">
        <f>B55</f>
        <v>0</v>
      </c>
      <c r="CA106" s="48">
        <f>B56</f>
        <v>0</v>
      </c>
      <c r="CB106" s="48">
        <f>B57</f>
        <v>0</v>
      </c>
      <c r="CC106" s="48">
        <f>B58</f>
        <v>0</v>
      </c>
      <c r="CD106" s="48">
        <f>B59</f>
        <v>0</v>
      </c>
      <c r="CE106" s="48">
        <f>B60</f>
        <v>0</v>
      </c>
      <c r="CF106" s="48">
        <f>B61</f>
        <v>0</v>
      </c>
      <c r="CG106" s="48">
        <f>B62</f>
        <v>0</v>
      </c>
      <c r="CH106" s="48">
        <f>B63</f>
        <v>0</v>
      </c>
      <c r="CI106" s="48">
        <f>B64</f>
        <v>0</v>
      </c>
      <c r="CJ106" s="48">
        <f>B65</f>
        <v>0</v>
      </c>
      <c r="CK106" s="48">
        <f>B66</f>
        <v>0</v>
      </c>
      <c r="CL106" s="48">
        <f>B67</f>
        <v>0</v>
      </c>
      <c r="CM106" s="48">
        <f>B68</f>
        <v>0</v>
      </c>
      <c r="CN106" s="48">
        <f>B69</f>
        <v>0</v>
      </c>
      <c r="CO106" s="48">
        <f>B70</f>
        <v>0</v>
      </c>
      <c r="CP106" s="48">
        <f>B71</f>
        <v>0</v>
      </c>
      <c r="CQ106" s="48">
        <f>B72</f>
        <v>0</v>
      </c>
      <c r="CR106" s="48">
        <f>B73</f>
        <v>0</v>
      </c>
      <c r="CS106" s="48">
        <f>B74</f>
        <v>0</v>
      </c>
      <c r="CT106" s="48">
        <f>B75</f>
        <v>0</v>
      </c>
      <c r="CU106" s="48">
        <f>B76</f>
        <v>0</v>
      </c>
      <c r="CV106" s="48">
        <f>B77</f>
        <v>0</v>
      </c>
      <c r="CW106" s="48">
        <f>B78</f>
        <v>0</v>
      </c>
      <c r="CX106" s="48">
        <f>B79</f>
        <v>0</v>
      </c>
      <c r="CY106" s="48">
        <f>B80</f>
        <v>0</v>
      </c>
      <c r="CZ106" s="48">
        <f>B81</f>
        <v>0</v>
      </c>
      <c r="DA106" s="48">
        <f>B82</f>
        <v>0</v>
      </c>
      <c r="DB106" s="48">
        <f>B83</f>
        <v>0</v>
      </c>
      <c r="DC106" s="48">
        <f>B84</f>
        <v>0</v>
      </c>
      <c r="DD106" s="48">
        <f>B85</f>
        <v>0</v>
      </c>
      <c r="DE106" s="48">
        <f>B86</f>
        <v>0</v>
      </c>
      <c r="DF106" s="48">
        <f>B87</f>
        <v>0</v>
      </c>
      <c r="DG106" s="48">
        <f>B88</f>
        <v>0</v>
      </c>
      <c r="DH106" s="48">
        <f>B89</f>
        <v>0</v>
      </c>
      <c r="DI106" s="48">
        <f>B90</f>
        <v>0</v>
      </c>
      <c r="DJ106" s="48">
        <f>B91</f>
        <v>0</v>
      </c>
      <c r="DK106" s="48">
        <f>B92</f>
        <v>0</v>
      </c>
      <c r="DL106" s="43" t="e">
        <f>AM106+AZ106+BM106+BZ106+CY106+IF(CM106=1,4,IF(CM106=2,3,IF(CM106=3,2,IF(CM106=4,1,"N/A"))))</f>
        <v>#VALUE!</v>
      </c>
      <c r="DM106" s="43">
        <f>AO106+BB106+BO106+CB106+CO106+BQ106</f>
        <v>0</v>
      </c>
      <c r="DN106" s="43" t="e">
        <f>BH106+CH106+CU106+DG106+IF(AU106=1,4,IF(AU106=2,3,IF(AU106=3,2,IF(AU106=4,1,"N/A"))))+CN106</f>
        <v>#VALUE!</v>
      </c>
      <c r="DO106" s="43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43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43" t="e">
        <f>BF106+IF(BU106=1,4,IF(BU106=2,3,IF(BU106=3,2,IF(BU106=4,1,"N/A"))))+CJ106+IF(CL106=1,4,IF(CL106=2,3,IF(CL106=3,2,IF(CL106=4,1,"N/A"))))+DJ106+CW106</f>
        <v>#VALUE!</v>
      </c>
      <c r="DR106" s="43" t="e">
        <f>AX106+BX106+CK106+IF(BK106=1,4,IF(BK106=2,3,IF(BK106=3,2,IF(BK106=4,1,"N/A"))))+BV106++IF(CA106=1,4,IF(CA106=2,3,IF(CA106=3,2,IF(CA106=4,1,"N/A"))))</f>
        <v>#VALUE!</v>
      </c>
      <c r="DS106" s="44" t="e">
        <f>AN106+AV106+BI106+CI106+DC106+IF(BW106=1,4,IF(BW106=2,3,IF(BW106=3,2,IF(BW106=4,1,"N/A"))))</f>
        <v>#VALUE!</v>
      </c>
      <c r="DT106" s="43" t="e">
        <f>IF(AQ106=1,4,IF(AQ106=2,3,IF(AQ106=3,2,IF(AQ106=4,1,"N/A"))))++IF(BA106=1,4,IF(BA106=2,3,IF(BA106=3,2,IF(BA106=4,1,"N/A"))))+DI106+CV106+CX106+CD106</f>
        <v>#VALUE!</v>
      </c>
      <c r="DU106" s="43" t="e">
        <f>AT106+BJ106+BN106+IF(AW106=1,4,IF(AW106=2,3,IF(AW106=3,2,IF(AW106=4,1,"N/A"))))+CQ106+BD106</f>
        <v>#VALUE!</v>
      </c>
      <c r="DV106" s="43">
        <f>AS106+BS106+CF106+CS106+DE106+DH106</f>
        <v>0</v>
      </c>
      <c r="DW106" s="43">
        <f>BG106+BT106+CG106+DF106+CT106+DA106</f>
        <v>0</v>
      </c>
      <c r="DX106" s="45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143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</row>
    <row r="107" spans="1:141" s="23" customFormat="1" ht="13.5">
      <c r="A107" s="28"/>
      <c r="B107" s="4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P107" s="27"/>
      <c r="Q107" s="16"/>
      <c r="R107" s="16"/>
      <c r="S107" s="16"/>
      <c r="T107" s="31"/>
      <c r="V107" s="31"/>
      <c r="W107" s="31"/>
      <c r="AD107" s="16"/>
      <c r="AE107" s="16"/>
      <c r="AF107" s="16"/>
      <c r="AG107" s="16"/>
      <c r="AH107" s="16"/>
      <c r="AI107" s="16"/>
      <c r="AJ107" s="16"/>
      <c r="AK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</row>
    <row r="108" spans="1:141" s="23" customFormat="1" ht="13.5">
      <c r="A108" s="28"/>
      <c r="B108" s="4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3"/>
      <c r="P108" s="13"/>
      <c r="Q108" s="16"/>
      <c r="R108" s="16"/>
      <c r="S108" s="16"/>
      <c r="T108" s="31"/>
      <c r="U108" s="31"/>
      <c r="V108" s="30"/>
      <c r="W108" s="31"/>
      <c r="AD108" s="16"/>
      <c r="AE108" s="16"/>
      <c r="AF108" s="16"/>
      <c r="AG108" s="16"/>
      <c r="AH108" s="16"/>
      <c r="AI108" s="16"/>
      <c r="AJ108" s="16"/>
      <c r="AK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6"/>
    </row>
    <row r="109" spans="1:141" s="23" customFormat="1" ht="13.5">
      <c r="A109" s="28"/>
      <c r="B109" s="4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Q109" s="16"/>
      <c r="R109" s="16"/>
      <c r="S109" s="16"/>
      <c r="T109" s="31"/>
      <c r="U109" s="31"/>
      <c r="V109" s="31"/>
      <c r="W109" s="31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EK109" s="130"/>
    </row>
    <row r="110" spans="1:88" s="23" customFormat="1" ht="13.5">
      <c r="A110" s="28"/>
      <c r="B110" s="4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Q110" s="16"/>
      <c r="R110" s="16"/>
      <c r="S110" s="16"/>
      <c r="T110" s="31"/>
      <c r="U110" s="31"/>
      <c r="V110" s="31"/>
      <c r="W110" s="30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</row>
    <row r="111" spans="1:88" s="23" customFormat="1" ht="13.5">
      <c r="A111" s="28"/>
      <c r="B111" s="4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31"/>
      <c r="U111" s="31"/>
      <c r="V111" s="31"/>
      <c r="W111" s="31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</row>
    <row r="112" spans="1:88" s="23" customFormat="1" ht="13.5">
      <c r="A112" s="28"/>
      <c r="B112" s="4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31"/>
      <c r="U112" s="31"/>
      <c r="V112" s="31"/>
      <c r="W112" s="30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</row>
    <row r="113" spans="1:88" s="23" customFormat="1" ht="13.5">
      <c r="A113" s="28"/>
      <c r="B113" s="4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31"/>
      <c r="U113" s="30"/>
      <c r="V113" s="31"/>
      <c r="W113" s="31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</row>
    <row r="114" spans="1:88" s="23" customFormat="1" ht="13.5">
      <c r="A114" s="28"/>
      <c r="B114" s="4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31"/>
      <c r="U114" s="31"/>
      <c r="V114" s="31"/>
      <c r="W114" s="31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</row>
    <row r="115" spans="1:88" s="23" customFormat="1" ht="13.5">
      <c r="A115" s="28"/>
      <c r="B115" s="4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31"/>
      <c r="U115" s="30"/>
      <c r="V115" s="31"/>
      <c r="W115" s="31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</row>
    <row r="116" spans="1:88" s="23" customFormat="1" ht="13.5">
      <c r="A116" s="28"/>
      <c r="B116" s="4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31"/>
      <c r="U116" s="31"/>
      <c r="V116" s="30"/>
      <c r="W116" s="31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</row>
    <row r="117" spans="1:88" s="23" customFormat="1" ht="13.5">
      <c r="A117" s="28"/>
      <c r="B117" s="4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31"/>
      <c r="U117" s="31"/>
      <c r="V117" s="16"/>
      <c r="W117" s="31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</row>
    <row r="118" spans="1:88" s="23" customFormat="1" ht="13.5">
      <c r="A118" s="28"/>
      <c r="B118" s="4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31"/>
      <c r="U118" s="31"/>
      <c r="V118" s="31"/>
      <c r="W118" s="30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</row>
    <row r="119" spans="1:88" s="23" customFormat="1" ht="13.5">
      <c r="A119" s="28"/>
      <c r="B119" s="4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31"/>
      <c r="U119" s="31"/>
      <c r="V119" s="30"/>
      <c r="W119" s="31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</row>
    <row r="120" spans="1:88" s="23" customFormat="1" ht="13.5">
      <c r="A120" s="28"/>
      <c r="B120" s="4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/>
      <c r="P120" s="27"/>
      <c r="Q120" s="16"/>
      <c r="R120" s="16"/>
      <c r="S120" s="16"/>
      <c r="T120" s="31"/>
      <c r="U120" s="31"/>
      <c r="V120" s="30"/>
      <c r="W120" s="31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</row>
    <row r="121" spans="1:88" s="23" customFormat="1" ht="13.5">
      <c r="A121" s="28"/>
      <c r="B121" s="4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21"/>
      <c r="P121" s="27"/>
      <c r="Q121" s="16"/>
      <c r="R121" s="16"/>
      <c r="S121" s="16"/>
      <c r="T121" s="31"/>
      <c r="U121" s="31"/>
      <c r="V121" s="31"/>
      <c r="W121" s="31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</row>
    <row r="122" spans="1:88" s="23" customFormat="1" ht="13.5">
      <c r="A122" s="28"/>
      <c r="B122" s="4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27"/>
      <c r="Q122" s="16"/>
      <c r="R122" s="16"/>
      <c r="S122" s="16"/>
      <c r="T122" s="31"/>
      <c r="U122" s="31"/>
      <c r="V122" s="31"/>
      <c r="W122" s="31"/>
      <c r="X122" s="33"/>
      <c r="Y122" s="33"/>
      <c r="Z122" s="33"/>
      <c r="AA122" s="33"/>
      <c r="AB122" s="33"/>
      <c r="AC122" s="33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</row>
    <row r="123" spans="1:88" s="23" customFormat="1" ht="13.5">
      <c r="A123" s="28"/>
      <c r="B123" s="49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21"/>
      <c r="P123" s="27"/>
      <c r="Q123" s="16"/>
      <c r="R123" s="16"/>
      <c r="S123" s="16"/>
      <c r="T123" s="31"/>
      <c r="U123" s="31"/>
      <c r="V123" s="31"/>
      <c r="W123" s="31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</row>
    <row r="124" spans="1:88" s="23" customFormat="1" ht="13.5">
      <c r="A124" s="28"/>
      <c r="B124" s="49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31"/>
      <c r="U124" s="30"/>
      <c r="V124" s="31"/>
      <c r="W124" s="31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</row>
    <row r="125" spans="1:88" s="23" customFormat="1" ht="13.5">
      <c r="A125" s="28"/>
      <c r="B125" s="49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31"/>
      <c r="U125" s="31"/>
      <c r="V125" s="31"/>
      <c r="W125" s="31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</row>
    <row r="126" spans="1:88" s="23" customFormat="1" ht="13.5">
      <c r="A126" s="28"/>
      <c r="B126" s="49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1"/>
      <c r="U126" s="31"/>
      <c r="V126" s="31"/>
      <c r="W126" s="31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</row>
    <row r="127" spans="1:88" s="23" customFormat="1" ht="13.5">
      <c r="A127" s="28"/>
      <c r="B127" s="49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31"/>
      <c r="U127" s="31"/>
      <c r="V127" s="31"/>
      <c r="W127" s="31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</row>
    <row r="128" spans="1:88" s="23" customFormat="1" ht="13.5">
      <c r="A128" s="28"/>
      <c r="B128" s="49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31"/>
      <c r="U128" s="31"/>
      <c r="V128" s="31"/>
      <c r="W128" s="31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</row>
    <row r="129" spans="1:88" s="23" customFormat="1" ht="13.5">
      <c r="A129" s="28"/>
      <c r="B129" s="49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31"/>
      <c r="U129" s="30"/>
      <c r="V129" s="31"/>
      <c r="W129" s="31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</row>
    <row r="130" spans="1:88" s="23" customFormat="1" ht="13.5">
      <c r="A130" s="28"/>
      <c r="B130" s="4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31"/>
      <c r="U130" s="31"/>
      <c r="V130" s="31"/>
      <c r="W130" s="31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</row>
    <row r="131" spans="1:88" s="23" customFormat="1" ht="13.5">
      <c r="A131" s="28"/>
      <c r="B131" s="49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31"/>
      <c r="U131" s="31"/>
      <c r="V131" s="30"/>
      <c r="W131" s="31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</row>
    <row r="132" spans="1:88" s="23" customFormat="1" ht="13.5">
      <c r="A132" s="28"/>
      <c r="B132" s="49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31"/>
      <c r="U132" s="31"/>
      <c r="V132" s="31"/>
      <c r="W132" s="31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</row>
    <row r="133" spans="1:88" s="23" customFormat="1" ht="13.5">
      <c r="A133" s="28"/>
      <c r="B133" s="49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31"/>
      <c r="U133" s="31"/>
      <c r="V133" s="30"/>
      <c r="W133" s="31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</row>
    <row r="134" spans="1:88" s="23" customFormat="1" ht="13.5">
      <c r="A134" s="28"/>
      <c r="B134" s="49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31"/>
      <c r="U134" s="31"/>
      <c r="V134" s="31"/>
      <c r="W134" s="31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</row>
    <row r="135" spans="1:88" s="23" customFormat="1" ht="13.5">
      <c r="A135" s="28"/>
      <c r="B135" s="49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31"/>
      <c r="U135" s="31"/>
      <c r="V135" s="31"/>
      <c r="W135" s="31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</row>
    <row r="136" spans="1:88" s="23" customFormat="1" ht="13.5">
      <c r="A136" s="28"/>
      <c r="B136" s="49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31"/>
      <c r="U136" s="31"/>
      <c r="V136" s="31"/>
      <c r="W136" s="31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</row>
    <row r="137" spans="1:88" s="23" customFormat="1" ht="13.5">
      <c r="A137" s="28"/>
      <c r="B137" s="49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31"/>
      <c r="U137" s="30"/>
      <c r="V137" s="31"/>
      <c r="W137" s="31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</row>
    <row r="138" spans="1:88" s="23" customFormat="1" ht="13.5">
      <c r="A138" s="28"/>
      <c r="B138" s="49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31"/>
      <c r="U138" s="31"/>
      <c r="V138" s="31"/>
      <c r="W138" s="31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</row>
    <row r="139" spans="1:88" s="23" customFormat="1" ht="13.5">
      <c r="A139" s="28"/>
      <c r="B139" s="49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31"/>
      <c r="U139" s="31"/>
      <c r="V139" s="31"/>
      <c r="W139" s="31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</row>
    <row r="140" spans="1:88" s="23" customFormat="1" ht="13.5">
      <c r="A140" s="28"/>
      <c r="B140" s="49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31"/>
      <c r="U140" s="31"/>
      <c r="V140" s="30"/>
      <c r="W140" s="31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</row>
    <row r="141" spans="1:88" s="23" customFormat="1" ht="13.5">
      <c r="A141" s="28"/>
      <c r="B141" s="49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31"/>
      <c r="U141" s="30"/>
      <c r="V141" s="31"/>
      <c r="W141" s="31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</row>
    <row r="142" spans="1:88" s="23" customFormat="1" ht="13.5">
      <c r="A142" s="28"/>
      <c r="B142" s="49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7"/>
      <c r="P142" s="27"/>
      <c r="Q142" s="16"/>
      <c r="R142" s="16"/>
      <c r="S142" s="16"/>
      <c r="T142" s="31"/>
      <c r="U142" s="16"/>
      <c r="V142" s="30"/>
      <c r="W142" s="31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</row>
    <row r="143" spans="1:88" s="23" customFormat="1" ht="13.5">
      <c r="A143" s="28"/>
      <c r="B143" s="49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21"/>
      <c r="P143" s="27"/>
      <c r="Q143" s="16"/>
      <c r="R143" s="16"/>
      <c r="S143" s="16"/>
      <c r="T143" s="31"/>
      <c r="U143" s="31"/>
      <c r="V143" s="31"/>
      <c r="W143" s="31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</row>
    <row r="144" spans="1:88" s="23" customFormat="1" ht="13.5">
      <c r="A144" s="28"/>
      <c r="B144" s="49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7"/>
      <c r="P144" s="27"/>
      <c r="Q144" s="16"/>
      <c r="R144" s="16"/>
      <c r="S144" s="16"/>
      <c r="T144" s="31"/>
      <c r="U144" s="31"/>
      <c r="V144" s="30"/>
      <c r="W144" s="31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</row>
    <row r="145" spans="1:88" s="23" customFormat="1" ht="13.5">
      <c r="A145" s="28"/>
      <c r="B145" s="49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21"/>
      <c r="P145" s="27"/>
      <c r="Q145" s="16"/>
      <c r="R145" s="16"/>
      <c r="S145" s="16"/>
      <c r="T145" s="31"/>
      <c r="U145" s="30"/>
      <c r="V145" s="31"/>
      <c r="W145" s="31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</row>
    <row r="146" spans="1:88" s="23" customFormat="1" ht="13.5">
      <c r="A146" s="28"/>
      <c r="B146" s="49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31"/>
      <c r="U146" s="31"/>
      <c r="V146" s="31"/>
      <c r="W146" s="30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</row>
    <row r="147" spans="1:88" s="23" customFormat="1" ht="13.5">
      <c r="A147" s="28"/>
      <c r="B147" s="49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31"/>
      <c r="U147" s="30"/>
      <c r="V147" s="31"/>
      <c r="W147" s="31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</row>
    <row r="148" spans="1:88" s="23" customFormat="1" ht="13.5">
      <c r="A148" s="28"/>
      <c r="B148" s="49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31"/>
      <c r="U148" s="31"/>
      <c r="V148" s="30"/>
      <c r="W148" s="31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</row>
    <row r="149" spans="1:88" s="23" customFormat="1" ht="13.5">
      <c r="A149" s="28"/>
      <c r="B149" s="49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31"/>
      <c r="U149" s="31"/>
      <c r="V149" s="31"/>
      <c r="W149" s="31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</row>
    <row r="150" spans="1:88" s="23" customFormat="1" ht="13.5">
      <c r="A150" s="28"/>
      <c r="B150" s="49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31"/>
      <c r="U150" s="31"/>
      <c r="V150" s="30"/>
      <c r="W150" s="31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</row>
    <row r="151" spans="1:88" s="23" customFormat="1" ht="13.5">
      <c r="A151" s="28"/>
      <c r="B151" s="49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31"/>
      <c r="U151" s="31"/>
      <c r="V151" s="31"/>
      <c r="W151" s="31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</row>
    <row r="152" spans="1:88" s="23" customFormat="1" ht="13.5">
      <c r="A152" s="28"/>
      <c r="B152" s="49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31"/>
      <c r="U152" s="31"/>
      <c r="V152" s="31"/>
      <c r="W152" s="31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</row>
    <row r="153" spans="1:88" s="23" customFormat="1" ht="13.5">
      <c r="A153" s="28"/>
      <c r="B153" s="49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31"/>
      <c r="U153" s="31"/>
      <c r="V153" s="31"/>
      <c r="W153" s="30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</row>
    <row r="154" spans="1:88" s="23" customFormat="1" ht="13.5">
      <c r="A154" s="28"/>
      <c r="B154" s="49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31"/>
      <c r="U154" s="31"/>
      <c r="V154" s="30"/>
      <c r="W154" s="31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</row>
    <row r="155" spans="1:88" s="23" customFormat="1" ht="13.5">
      <c r="A155" s="28"/>
      <c r="B155" s="49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31"/>
      <c r="U155" s="30"/>
      <c r="V155" s="31"/>
      <c r="W155" s="31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</row>
    <row r="156" spans="1:88" s="23" customFormat="1" ht="13.5">
      <c r="A156" s="28"/>
      <c r="B156" s="49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31"/>
      <c r="U156" s="31"/>
      <c r="V156" s="30"/>
      <c r="W156" s="31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</row>
    <row r="157" spans="1:88" s="23" customFormat="1" ht="13.5">
      <c r="A157" s="28"/>
      <c r="B157" s="49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31"/>
      <c r="U157" s="31"/>
      <c r="V157" s="31"/>
      <c r="W157" s="31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</row>
    <row r="158" spans="1:88" s="23" customFormat="1" ht="13.5">
      <c r="A158" s="28"/>
      <c r="B158" s="49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31"/>
      <c r="U158" s="30"/>
      <c r="V158" s="31"/>
      <c r="W158" s="31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</row>
    <row r="159" spans="1:88" s="23" customFormat="1" ht="13.5">
      <c r="A159" s="28"/>
      <c r="B159" s="49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31"/>
      <c r="U159" s="31"/>
      <c r="V159" s="31"/>
      <c r="W159" s="31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</row>
    <row r="160" spans="1:88" s="23" customFormat="1" ht="15">
      <c r="A160" s="28"/>
      <c r="B160" s="49"/>
      <c r="C160" s="16"/>
      <c r="D160" s="34"/>
      <c r="E160" s="34"/>
      <c r="F160" s="16"/>
      <c r="G160" s="17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31"/>
      <c r="U160" s="31"/>
      <c r="V160" s="31"/>
      <c r="W160" s="31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</row>
    <row r="161" spans="1:88" s="23" customFormat="1" ht="13.5">
      <c r="A161" s="28"/>
      <c r="B161" s="49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31"/>
      <c r="U161" s="31"/>
      <c r="V161" s="31"/>
      <c r="W161" s="31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</row>
    <row r="162" spans="1:88" s="32" customFormat="1" ht="13.5">
      <c r="A162" s="35"/>
      <c r="B162" s="49"/>
      <c r="C162" s="36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6"/>
      <c r="S162" s="36"/>
      <c r="T162" s="36"/>
      <c r="U162" s="38"/>
      <c r="V162" s="38"/>
      <c r="W162" s="38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</row>
    <row r="163" spans="1:88" s="32" customFormat="1" ht="13.5">
      <c r="A163" s="35"/>
      <c r="B163" s="49"/>
      <c r="C163" s="36"/>
      <c r="D163" s="39"/>
      <c r="E163" s="39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</row>
    <row r="164" spans="2:88" s="32" customFormat="1" ht="13.5">
      <c r="B164" s="4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</row>
    <row r="165" spans="2:88" s="32" customFormat="1" ht="13.5"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</row>
    <row r="166" spans="1:88" s="23" customFormat="1" ht="13.5">
      <c r="A166" s="28"/>
      <c r="B166" s="39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</row>
    <row r="167" spans="1:88" s="23" customFormat="1" ht="13.5">
      <c r="A167" s="28"/>
      <c r="B167" s="13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</row>
    <row r="168" spans="1:88" s="23" customFormat="1" ht="13.5">
      <c r="A168" s="28"/>
      <c r="B168" s="13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</row>
    <row r="169" spans="1:88" s="23" customFormat="1" ht="13.5">
      <c r="A169" s="28"/>
      <c r="B169" s="49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</row>
    <row r="170" spans="1:88" s="23" customFormat="1" ht="13.5">
      <c r="A170" s="28"/>
      <c r="B170" s="4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</row>
    <row r="171" spans="1:88" s="23" customFormat="1" ht="13.5">
      <c r="A171" s="28"/>
      <c r="B171" s="4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</row>
    <row r="172" spans="1:88" s="23" customFormat="1" ht="13.5">
      <c r="A172" s="28"/>
      <c r="B172" s="49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</row>
    <row r="173" spans="1:88" s="23" customFormat="1" ht="13.5">
      <c r="A173" s="28"/>
      <c r="B173" s="49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</row>
    <row r="174" spans="1:88" s="23" customFormat="1" ht="13.5">
      <c r="A174" s="28"/>
      <c r="B174" s="49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</row>
    <row r="175" spans="1:6" s="23" customFormat="1" ht="13.5">
      <c r="A175" s="28"/>
      <c r="B175" s="49"/>
      <c r="F175" s="32"/>
    </row>
    <row r="176" ht="13.5">
      <c r="B176" s="49"/>
    </row>
    <row r="177" ht="13.5">
      <c r="B177" s="49"/>
    </row>
    <row r="178" ht="12.75">
      <c r="B178" s="2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2021-09-24T22:02:54Z</dcterms:modified>
  <cp:category/>
  <cp:version/>
  <cp:contentType/>
  <cp:contentStatus/>
</cp:coreProperties>
</file>